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11" i="1"/>
  <c r="G11"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H10" i="1"/>
  <c r="A13" i="1"/>
  <c r="F10" i="1"/>
  <c r="G10" i="1" s="1"/>
  <c r="H13" i="1" l="1"/>
  <c r="F13" i="1"/>
  <c r="G13" i="1" s="1"/>
  <c r="A14" i="1"/>
  <c r="F14" i="1" l="1"/>
  <c r="G14" i="1" s="1"/>
  <c r="H14" i="1"/>
  <c r="A15" i="1"/>
  <c r="H15" i="1" l="1"/>
  <c r="F15" i="1"/>
  <c r="G15" i="1" s="1"/>
  <c r="A16" i="1"/>
  <c r="F16" i="1" l="1"/>
  <c r="G16" i="1" s="1"/>
  <c r="H16" i="1"/>
  <c r="A17" i="1"/>
  <c r="H17" i="1" l="1"/>
  <c r="F17" i="1"/>
  <c r="G17" i="1" s="1"/>
  <c r="A18" i="1"/>
  <c r="F18" i="1" l="1"/>
  <c r="G18" i="1" s="1"/>
  <c r="H18" i="1"/>
  <c r="A19" i="1"/>
  <c r="H19" i="1" l="1"/>
  <c r="F19" i="1"/>
  <c r="G19" i="1" s="1"/>
  <c r="A20" i="1"/>
  <c r="F20" i="1" l="1"/>
  <c r="G20" i="1" s="1"/>
  <c r="H20" i="1"/>
  <c r="A21" i="1"/>
  <c r="H21" i="1" l="1"/>
  <c r="F21" i="1"/>
  <c r="G21" i="1" s="1"/>
  <c r="A22" i="1"/>
  <c r="F22" i="1" l="1"/>
  <c r="G22" i="1" s="1"/>
  <c r="H22" i="1"/>
  <c r="A23" i="1"/>
  <c r="H23" i="1" l="1"/>
  <c r="F23" i="1"/>
  <c r="G23" i="1" s="1"/>
  <c r="A24" i="1"/>
  <c r="F24" i="1" l="1"/>
  <c r="G24" i="1" s="1"/>
  <c r="H24" i="1"/>
  <c r="A25" i="1"/>
  <c r="F25" i="1" l="1"/>
  <c r="G25" i="1" s="1"/>
  <c r="H25" i="1"/>
  <c r="A26" i="1"/>
  <c r="F26" i="1" l="1"/>
  <c r="G26" i="1" s="1"/>
  <c r="H26" i="1"/>
  <c r="A27" i="1"/>
  <c r="H27" i="1" l="1"/>
  <c r="F27" i="1"/>
  <c r="G27" i="1" s="1"/>
  <c r="A28" i="1"/>
  <c r="F28" i="1" l="1"/>
  <c r="G28" i="1" s="1"/>
  <c r="H28" i="1"/>
  <c r="A29" i="1"/>
  <c r="H29" i="1" l="1"/>
  <c r="F29" i="1"/>
  <c r="G29" i="1" s="1"/>
  <c r="A30" i="1"/>
  <c r="F30" i="1" l="1"/>
  <c r="G30" i="1" s="1"/>
  <c r="H30" i="1"/>
  <c r="A31" i="1"/>
  <c r="H31" i="1" l="1"/>
  <c r="F31" i="1"/>
  <c r="G31" i="1" s="1"/>
  <c r="A32" i="1"/>
  <c r="F32" i="1" l="1"/>
  <c r="G32" i="1" s="1"/>
  <c r="H32" i="1"/>
  <c r="A33" i="1"/>
  <c r="H33" i="1" l="1"/>
  <c r="F33" i="1"/>
  <c r="G33" i="1" s="1"/>
  <c r="A34" i="1"/>
  <c r="F34" i="1" l="1"/>
  <c r="G34" i="1" s="1"/>
  <c r="H34" i="1"/>
  <c r="A35" i="1"/>
  <c r="H35" i="1" l="1"/>
  <c r="F35" i="1"/>
  <c r="G35" i="1" s="1"/>
  <c r="A36" i="1"/>
  <c r="F36" i="1" l="1"/>
  <c r="G36" i="1" s="1"/>
  <c r="H36" i="1"/>
  <c r="A37" i="1"/>
  <c r="H37" i="1" l="1"/>
  <c r="F37" i="1"/>
  <c r="G37" i="1" s="1"/>
  <c r="A38" i="1"/>
  <c r="F38" i="1" l="1"/>
  <c r="G38" i="1" s="1"/>
  <c r="H38" i="1"/>
  <c r="A39" i="1"/>
  <c r="H39" i="1" l="1"/>
  <c r="F39" i="1"/>
  <c r="G39" i="1" s="1"/>
  <c r="A40" i="1"/>
  <c r="F40" i="1" l="1"/>
  <c r="G40" i="1" s="1"/>
  <c r="H40" i="1"/>
  <c r="A41" i="1"/>
  <c r="H41" i="1" l="1"/>
  <c r="F41" i="1"/>
  <c r="G41" i="1" s="1"/>
  <c r="A42" i="1"/>
  <c r="F42" i="1" l="1"/>
  <c r="G42" i="1" s="1"/>
  <c r="H42" i="1"/>
  <c r="A43" i="1"/>
  <c r="A44" i="1" l="1"/>
  <c r="A45" i="1" l="1"/>
  <c r="A46" i="1" l="1"/>
  <c r="A47" i="1" l="1"/>
  <c r="A48" i="1" l="1"/>
  <c r="A49" i="1" l="1"/>
  <c r="A50" i="1" l="1"/>
  <c r="A51" i="1" l="1"/>
  <c r="A52" i="1" l="1"/>
  <c r="A53" i="1" l="1"/>
  <c r="A54" i="1" l="1"/>
  <c r="F54" i="1" l="1"/>
  <c r="G54" i="1" s="1"/>
  <c r="H54" i="1"/>
  <c r="A55" i="1"/>
  <c r="A56" i="1" l="1"/>
  <c r="A57" i="1" l="1"/>
  <c r="A58" i="1" l="1"/>
  <c r="A59" i="1" l="1"/>
  <c r="A60" i="1" l="1"/>
  <c r="A61" i="1" l="1"/>
  <c r="A62" i="1" l="1"/>
</calcChain>
</file>

<file path=xl/sharedStrings.xml><?xml version="1.0" encoding="utf-8"?>
<sst xmlns="http://schemas.openxmlformats.org/spreadsheetml/2006/main" count="484" uniqueCount="217">
  <si>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</si>
  <si>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</si>
  <si>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</si>
  <si>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</si>
  <si>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</si>
  <si>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</si>
  <si>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</si>
  <si>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</si>
  <si>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</si>
  <si>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</si>
  <si>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</si>
  <si>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</si>
  <si>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</si>
  <si>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</si>
  <si>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</si>
  <si>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</si>
  <si>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</si>
  <si>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</si>
  <si>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</si>
  <si>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</si>
  <si>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</si>
  <si>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</si>
  <si>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</si>
  <si>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</si>
  <si>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</si>
  <si>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</si>
  <si>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</si>
  <si>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</si>
  <si>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</si>
  <si>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</si>
  <si>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</si>
  <si>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</si>
  <si>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</si>
  <si>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</si>
  <si>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</si>
  <si>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</si>
  <si>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</si>
  <si>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</si>
  <si>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</si>
  <si>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</si>
  <si>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</si>
  <si>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</si>
  <si>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</si>
  <si>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</si>
  <si>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</si>
  <si>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</si>
  <si>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</si>
  <si>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</si>
  <si>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</si>
  <si>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</si>
  <si>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</si>
  <si>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</si>
  <si>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</si>
  <si>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</si>
  <si>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</si>
  <si>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</si>
  <si>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</si>
  <si>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</si>
  <si>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</si>
  <si>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</si>
  <si>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</si>
  <si>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</si>
  <si>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</si>
  <si>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</si>
  <si>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</si>
  <si>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</si>
  <si>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</si>
  <si>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</si>
  <si>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</si>
  <si>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</si>
  <si>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</si>
  <si>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</si>
  <si>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</si>
  <si>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</si>
  <si>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</si>
  <si>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</si>
  <si>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</si>
  <si>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</si>
  <si>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</si>
  <si>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</si>
  <si>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</si>
  <si>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</si>
  <si>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</si>
  <si>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</si>
  <si>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</si>
  <si>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</si>
  <si>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</si>
  <si>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</si>
  <si>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</si>
  <si>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</si>
  <si>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</si>
  <si>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</si>
  <si>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</si>
  <si>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</si>
  <si>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</si>
  <si>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</si>
  <si>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</si>
  <si>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</si>
  <si>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</si>
  <si>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</si>
  <si>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</si>
  <si>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</si>
  <si>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</si>
  <si>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</si>
  <si>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</si>
  <si>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</si>
  <si>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</si>
  <si>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</si>
  <si>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</si>
  <si>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</si>
  <si>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</si>
  <si>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</si>
  <si>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</si>
  <si>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</si>
  <si>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</si>
  <si>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</si>
  <si>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</si>
  <si>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</si>
  <si>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</si>
  <si>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</si>
  <si>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</si>
  <si>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</si>
  <si>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</si>
  <si>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</si>
  <si>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</si>
  <si>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</si>
  <si>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</si>
  <si>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</si>
  <si>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</si>
  <si>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</si>
  <si>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</si>
  <si>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</si>
  <si>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</si>
  <si>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</si>
  <si>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</si>
  <si>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</si>
  <si>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</si>
  <si>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</si>
  <si>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</si>
  <si>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</si>
  <si>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</si>
  <si>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</si>
  <si>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</si>
  <si>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</si>
  <si>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</si>
  <si>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</si>
  <si>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</si>
  <si>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</si>
  <si>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</si>
  <si>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</si>
  <si>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</si>
  <si>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</si>
  <si>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</si>
  <si>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</si>
  <si>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</si>
  <si>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</si>
  <si>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</si>
  <si>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</si>
  <si>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</si>
  <si>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</si>
  <si>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</si>
  <si>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</si>
  <si>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</si>
  <si>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</si>
  <si>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</si>
  <si>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</si>
  <si>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</si>
  <si>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</si>
  <si>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</si>
  <si>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</si>
  <si>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</si>
  <si>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</si>
  <si>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</si>
  <si>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</si>
  <si>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</si>
  <si>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</si>
  <si>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</si>
  <si>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</si>
  <si>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</si>
  <si>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</si>
  <si>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</si>
  <si>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</si>
  <si>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</si>
  <si>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</si>
  <si>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</si>
  <si>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</si>
  <si>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</si>
  <si>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ecuaciones y las inecuaciones</t>
  </si>
  <si>
    <t>Josué Malagón</t>
  </si>
  <si>
    <t>Cuaderno de Estudio</t>
  </si>
  <si>
    <t>MA_08_06_CO</t>
  </si>
  <si>
    <t>Ilustración</t>
  </si>
  <si>
    <t>La idea es utilizar el mismo icono de aulaplaneta (España) de 3° ESO, en matemáticas académicas.</t>
  </si>
  <si>
    <t>Ver observaciones</t>
  </si>
  <si>
    <t>La x del eje cartesiano X debe estar en mayúscula y cursiva, verificar que los puntos estén bien ubicados.</t>
  </si>
  <si>
    <t>La idea es dibujar varios retángulos en los que se especifique la longitud de la base, la altura y que todos tengan un área igual a 12 centimetros cuadrados, en observaciones se muestran las medidas de los rectángulos, son 5 rectángulos y a medida que la altura disminuye aumenta la medida de su base.</t>
  </si>
  <si>
    <t>ver observaciones</t>
  </si>
  <si>
    <t>Colocar nombres de los ejes del plano cartesiano en mayúscula y cursiva, el nombre del polinomio [A(x)] tambien deben estar en cursiva, menos los paréntesis, los nombres de los puntos deben estar en mayúscula y cursiva.</t>
  </si>
  <si>
    <t>Construir la gráfica que se indica, los nombres del plano cartesiano deben estar en mayúscula e itálica, agregar el polinomio que se indica al lado de la recta, tener cuidado de que la recta corte el plano en los mismos puntos que en la gráfica de ejemplo, (1 en el eje Y y -0,5 en el eje X).</t>
  </si>
  <si>
    <t>Nota para el diseñador: Agregar nombres a los ejes del plano y la fórmula p(x)= x2 + 2x + 1 cerca de la línea, resaltar los puntos que se indican y tener cuidado en que coincidan.</t>
  </si>
  <si>
    <t>Agragar nombres de los ejes en mayúscula y cursiva.</t>
  </si>
  <si>
    <t>Se puede utilizar un color para que no se vea tan simple la imagen</t>
  </si>
  <si>
    <t>La idea es crear un cuadrado con la medida de lado l, un termometro, una esfera donde se marque su radio interno con la letra r en cursiva, y un cilindro, cada una de estas figuras debe estar al lado de la fórmula que se indica.</t>
  </si>
  <si>
    <t xml:space="preserve">La gráfica se debe ambientar de tal modo que sea una balanza y se apliquen color azul para el bloque grande resaltando el valor de la incógnita y un color verde para cada bloque pequeño resaltando que su peso es de un kg.                    </t>
  </si>
  <si>
    <t>Ambientar cada rectángulo con una ilustración, fotografía o pintura sin eliminar los valores que están dentro de ellos, colcoar los decimales con coma y solo la x debe estar en cursiva.</t>
  </si>
  <si>
    <t>Diseñar una balanza que ilustre la situación que se presenta en la representación, la idea es utilizar la misma balanza de la imagen 9 y cambiar los elementos (que sean gomitas del mismo color, caramelos de otro color pero iguales entre sí y chocolates de otro color pero igual entre sí), solo dejar el 125 g y 365 g pero quitar los nombres.</t>
  </si>
  <si>
    <t>Ambientar la gráfica para indicar que los perímetros son iguales, agregar cotas a las imágenes, es un rectángulo (el verde) y uno cuadrado (el azul).</t>
  </si>
  <si>
    <t>Las letras deben estar en minúscula y cursiva, las letras deben tener el mismo color que el borde de los puntos que se resaltan.</t>
  </si>
  <si>
    <t>Las letras deben estar en minúscula y cursiva, los puntos van vacíos por dentro, el color de las letras debe ser igual al de los contornos de los puntos.</t>
  </si>
  <si>
    <t>Las letras deben estar en minúscula y cursiva, el punto de la izquierda tiene relleno, pero el punto de la derecha debe estar vacío en su interior, las letras deben tener el mismo color que el de lso puntos.</t>
  </si>
  <si>
    <t>Las letras deben estar en minúscula y cursiva, el punto de la izquierda esta vacío por dentro, el punto de la derecha tiene relleno.</t>
  </si>
  <si>
    <t>La recta y los puntos deben tener el mismo color de las imágenes anteriores, tener cuidado pues los dos puntos estan vacíos por dentro.</t>
  </si>
  <si>
    <t>La recta y lso puntos deben tener el mismo color que tengan las imágenes anteriores, el punto de la izquierda tiene relleno, pero el de la derecha es sin relleno.</t>
  </si>
  <si>
    <t>Sustituir la letra A por el símbolo  –∞ (menos infinito), le latra b debe estar en minúscula y cursiva</t>
  </si>
  <si>
    <t>Sustituir la letra B por le símbolo de infinito, la letra a debe estar en minúscula y cursiva.</t>
  </si>
  <si>
    <t>Sustituir la letra A por el símbolo  –∞, letra b en mínuscula y cursiva</t>
  </si>
  <si>
    <t>Sustituir la letra B por el símbolo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</si>
</sst>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png"/><Relationship Id="rId16" Type="http://schemas.openxmlformats.org/officeDocument/2006/relationships/image" Target="../media/image20.png"/><Relationship Id="rId20" Type="http://schemas.openxmlformats.org/officeDocument/2006/relationships/image" Target="../media/image24.png"/><Relationship Id="rId29" Type="http://schemas.openxmlformats.org/officeDocument/2006/relationships/image" Target="../media/image33.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jpe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3765550</xdr:colOff>
      <xdr:row>9</xdr:row>
      <xdr:rowOff>3765550</xdr:rowOff>
    </xdr:to>
    <xdr:pic>
      <xdr:nvPicPr>
        <xdr:cNvPr id="4" name="Imagen 3" descr="C:\Users\MIGUEL MUÑOZ\AppData\Local\Temp\geogebra.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30875" y="2119313"/>
          <a:ext cx="3765550" cy="3765550"/>
        </a:xfrm>
        <a:prstGeom prst="rect">
          <a:avLst/>
        </a:prstGeom>
        <a:noFill/>
        <a:ln>
          <a:noFill/>
        </a:ln>
      </xdr:spPr>
    </xdr:pic>
    <xdr:clientData/>
  </xdr:twoCellAnchor>
  <xdr:twoCellAnchor editAs="oneCell">
    <xdr:from>
      <xdr:col>10</xdr:col>
      <xdr:colOff>23812</xdr:colOff>
      <xdr:row>10</xdr:row>
      <xdr:rowOff>142874</xdr:rowOff>
    </xdr:from>
    <xdr:to>
      <xdr:col>11</xdr:col>
      <xdr:colOff>0</xdr:colOff>
      <xdr:row>11</xdr:row>
      <xdr:rowOff>3175</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51625" y="6199187"/>
          <a:ext cx="5508625" cy="2566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424296</xdr:colOff>
      <xdr:row>11</xdr:row>
      <xdr:rowOff>181841</xdr:rowOff>
    </xdr:from>
    <xdr:to>
      <xdr:col>10</xdr:col>
      <xdr:colOff>3045576</xdr:colOff>
      <xdr:row>11</xdr:row>
      <xdr:rowOff>2791691</xdr:rowOff>
    </xdr:to>
    <xdr:pic>
      <xdr:nvPicPr>
        <xdr:cNvPr id="6" name="Imagen 5" descr="C:\Users\MIGUEL MUÑOZ\AppData\Local\Temp\geogebra.pn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742728" y="8936182"/>
          <a:ext cx="2621280" cy="260985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438150</xdr:colOff>
          <xdr:row>12</xdr:row>
          <xdr:rowOff>66675</xdr:rowOff>
        </xdr:from>
        <xdr:to>
          <xdr:col>10</xdr:col>
          <xdr:colOff>2828925</xdr:colOff>
          <xdr:row>12</xdr:row>
          <xdr:rowOff>3190875</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133350</xdr:colOff>
      <xdr:row>13</xdr:row>
      <xdr:rowOff>200025</xdr:rowOff>
    </xdr:from>
    <xdr:to>
      <xdr:col>10</xdr:col>
      <xdr:colOff>3382010</xdr:colOff>
      <xdr:row>13</xdr:row>
      <xdr:rowOff>3419475</xdr:rowOff>
    </xdr:to>
    <xdr:pic>
      <xdr:nvPicPr>
        <xdr:cNvPr id="8" name="Imagen 7" descr="C:\Users\MIGUEL MUÑOZ\AppData\Local\Temp\geogebra.pn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450050" y="15525750"/>
          <a:ext cx="3248660" cy="3219450"/>
        </a:xfrm>
        <a:prstGeom prst="rect">
          <a:avLst/>
        </a:prstGeom>
        <a:noFill/>
        <a:ln>
          <a:noFill/>
        </a:ln>
      </xdr:spPr>
    </xdr:pic>
    <xdr:clientData/>
  </xdr:twoCellAnchor>
  <xdr:twoCellAnchor editAs="oneCell">
    <xdr:from>
      <xdr:col>10</xdr:col>
      <xdr:colOff>164630</xdr:colOff>
      <xdr:row>14</xdr:row>
      <xdr:rowOff>95249</xdr:rowOff>
    </xdr:from>
    <xdr:to>
      <xdr:col>10</xdr:col>
      <xdr:colOff>4457700</xdr:colOff>
      <xdr:row>14</xdr:row>
      <xdr:rowOff>3083718</xdr:rowOff>
    </xdr:to>
    <xdr:pic>
      <xdr:nvPicPr>
        <xdr:cNvPr id="9" name="Imagen 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64661" y="18942843"/>
          <a:ext cx="4293070" cy="2988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130969</xdr:colOff>
      <xdr:row>15</xdr:row>
      <xdr:rowOff>443160</xdr:rowOff>
    </xdr:from>
    <xdr:to>
      <xdr:col>10</xdr:col>
      <xdr:colOff>5405438</xdr:colOff>
      <xdr:row>15</xdr:row>
      <xdr:rowOff>2638423</xdr:rowOff>
    </xdr:to>
    <xdr:pic>
      <xdr:nvPicPr>
        <xdr:cNvPr id="10" name="Imagen 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431000" y="22553066"/>
          <a:ext cx="5274469" cy="2195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16</xdr:row>
      <xdr:rowOff>261937</xdr:rowOff>
    </xdr:from>
    <xdr:to>
      <xdr:col>11</xdr:col>
      <xdr:colOff>164306</xdr:colOff>
      <xdr:row>16</xdr:row>
      <xdr:rowOff>4683918</xdr:rowOff>
    </xdr:to>
    <xdr:pic>
      <xdr:nvPicPr>
        <xdr:cNvPr id="11" name="Imagen 1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490531" y="25300781"/>
          <a:ext cx="5510213" cy="44219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2000250</xdr:colOff>
      <xdr:row>17</xdr:row>
      <xdr:rowOff>176892</xdr:rowOff>
    </xdr:from>
    <xdr:to>
      <xdr:col>10</xdr:col>
      <xdr:colOff>4308021</xdr:colOff>
      <xdr:row>17</xdr:row>
      <xdr:rowOff>1538967</xdr:rowOff>
    </xdr:to>
    <xdr:pic>
      <xdr:nvPicPr>
        <xdr:cNvPr id="12" name="Imagen 1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322393" y="30248678"/>
          <a:ext cx="2307771"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10</xdr:col>
          <xdr:colOff>66675</xdr:colOff>
          <xdr:row>18</xdr:row>
          <xdr:rowOff>28575</xdr:rowOff>
        </xdr:from>
        <xdr:to>
          <xdr:col>10</xdr:col>
          <xdr:colOff>3676650</xdr:colOff>
          <xdr:row>18</xdr:row>
          <xdr:rowOff>1743075</xdr:rowOff>
        </xdr:to>
        <xdr:sp macro="" textlink="">
          <xdr:nvSpPr>
            <xdr:cNvPr id="2074" name="Object 26" hidden="1">
              <a:extLst>
                <a:ext uri="{63B3BB69-23CF-44E3-9099-C40C66FF867C}">
                  <a14:compatExt spid="_x0000_s20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180975</xdr:colOff>
          <xdr:row>19</xdr:row>
          <xdr:rowOff>123825</xdr:rowOff>
        </xdr:from>
        <xdr:to>
          <xdr:col>10</xdr:col>
          <xdr:colOff>3324225</xdr:colOff>
          <xdr:row>19</xdr:row>
          <xdr:rowOff>2085975</xdr:rowOff>
        </xdr:to>
        <xdr:sp macro="" textlink="">
          <xdr:nvSpPr>
            <xdr:cNvPr id="2075" name="Object 27" hidden="1">
              <a:extLst>
                <a:ext uri="{63B3BB69-23CF-44E3-9099-C40C66FF867C}">
                  <a14:compatExt spid="_x0000_s20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326573</xdr:colOff>
      <xdr:row>20</xdr:row>
      <xdr:rowOff>136071</xdr:rowOff>
    </xdr:from>
    <xdr:to>
      <xdr:col>10</xdr:col>
      <xdr:colOff>4490357</xdr:colOff>
      <xdr:row>20</xdr:row>
      <xdr:rowOff>4422321</xdr:rowOff>
    </xdr:to>
    <xdr:pic>
      <xdr:nvPicPr>
        <xdr:cNvPr id="14" name="Imagen 13" descr="Vector Meter Icons - stock vecto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9648716" y="36004500"/>
          <a:ext cx="4163784" cy="428625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21</xdr:row>
          <xdr:rowOff>0</xdr:rowOff>
        </xdr:from>
        <xdr:to>
          <xdr:col>10</xdr:col>
          <xdr:colOff>4686300</xdr:colOff>
          <xdr:row>21</xdr:row>
          <xdr:rowOff>1704975</xdr:rowOff>
        </xdr:to>
        <xdr:sp macro="" textlink="">
          <xdr:nvSpPr>
            <xdr:cNvPr id="2078" name="Object 30" hidden="1">
              <a:extLst>
                <a:ext uri="{63B3BB69-23CF-44E3-9099-C40C66FF867C}">
                  <a14:compatExt spid="_x0000_s20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22</xdr:row>
      <xdr:rowOff>0</xdr:rowOff>
    </xdr:from>
    <xdr:to>
      <xdr:col>10</xdr:col>
      <xdr:colOff>3632200</xdr:colOff>
      <xdr:row>23</xdr:row>
      <xdr:rowOff>47444</xdr:rowOff>
    </xdr:to>
    <xdr:pic>
      <xdr:nvPicPr>
        <xdr:cNvPr id="16" name="Imagen 15" descr="C:\Users\MIGUEL MUÑOZ\AppData\Local\Temp\geogebra.png"/>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22143" y="42345429"/>
          <a:ext cx="3632200" cy="850265"/>
        </a:xfrm>
        <a:prstGeom prst="rect">
          <a:avLst/>
        </a:prstGeom>
        <a:noFill/>
        <a:ln>
          <a:noFill/>
        </a:ln>
      </xdr:spPr>
    </xdr:pic>
    <xdr:clientData/>
  </xdr:twoCellAnchor>
  <xdr:twoCellAnchor editAs="oneCell">
    <xdr:from>
      <xdr:col>10</xdr:col>
      <xdr:colOff>0</xdr:colOff>
      <xdr:row>23</xdr:row>
      <xdr:rowOff>0</xdr:rowOff>
    </xdr:from>
    <xdr:to>
      <xdr:col>10</xdr:col>
      <xdr:colOff>3765550</xdr:colOff>
      <xdr:row>23</xdr:row>
      <xdr:rowOff>908050</xdr:rowOff>
    </xdr:to>
    <xdr:pic>
      <xdr:nvPicPr>
        <xdr:cNvPr id="17" name="Imagen 16" descr="C:\Users\MIGUEL MUÑOZ\AppData\Local\Temp\geogebra.png"/>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9322143" y="43148250"/>
          <a:ext cx="3765550" cy="908050"/>
        </a:xfrm>
        <a:prstGeom prst="rect">
          <a:avLst/>
        </a:prstGeom>
        <a:noFill/>
        <a:ln>
          <a:noFill/>
        </a:ln>
      </xdr:spPr>
    </xdr:pic>
    <xdr:clientData/>
  </xdr:twoCellAnchor>
  <xdr:twoCellAnchor editAs="oneCell">
    <xdr:from>
      <xdr:col>10</xdr:col>
      <xdr:colOff>0</xdr:colOff>
      <xdr:row>24</xdr:row>
      <xdr:rowOff>0</xdr:rowOff>
    </xdr:from>
    <xdr:to>
      <xdr:col>10</xdr:col>
      <xdr:colOff>3778885</xdr:colOff>
      <xdr:row>24</xdr:row>
      <xdr:rowOff>933450</xdr:rowOff>
    </xdr:to>
    <xdr:pic>
      <xdr:nvPicPr>
        <xdr:cNvPr id="18" name="Imagen 17" descr="C:\Users\MIGUEL MUÑOZ\AppData\Local\Temp\geogebra.png"/>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9322143" y="44168786"/>
          <a:ext cx="3778885" cy="933450"/>
        </a:xfrm>
        <a:prstGeom prst="rect">
          <a:avLst/>
        </a:prstGeom>
        <a:noFill/>
        <a:ln>
          <a:noFill/>
        </a:ln>
      </xdr:spPr>
    </xdr:pic>
    <xdr:clientData/>
  </xdr:twoCellAnchor>
  <xdr:twoCellAnchor editAs="oneCell">
    <xdr:from>
      <xdr:col>10</xdr:col>
      <xdr:colOff>0</xdr:colOff>
      <xdr:row>25</xdr:row>
      <xdr:rowOff>0</xdr:rowOff>
    </xdr:from>
    <xdr:to>
      <xdr:col>10</xdr:col>
      <xdr:colOff>3727450</xdr:colOff>
      <xdr:row>25</xdr:row>
      <xdr:rowOff>927100</xdr:rowOff>
    </xdr:to>
    <xdr:pic>
      <xdr:nvPicPr>
        <xdr:cNvPr id="19" name="Imagen 18" descr="C:\Users\MIGUEL MUÑOZ\AppData\Local\Temp\geogebra.png"/>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9322143" y="45379821"/>
          <a:ext cx="3727450" cy="927100"/>
        </a:xfrm>
        <a:prstGeom prst="rect">
          <a:avLst/>
        </a:prstGeom>
        <a:noFill/>
        <a:ln>
          <a:noFill/>
        </a:ln>
      </xdr:spPr>
    </xdr:pic>
    <xdr:clientData/>
  </xdr:twoCellAnchor>
  <xdr:twoCellAnchor editAs="oneCell">
    <xdr:from>
      <xdr:col>10</xdr:col>
      <xdr:colOff>0</xdr:colOff>
      <xdr:row>26</xdr:row>
      <xdr:rowOff>0</xdr:rowOff>
    </xdr:from>
    <xdr:to>
      <xdr:col>10</xdr:col>
      <xdr:colOff>3914775</xdr:colOff>
      <xdr:row>26</xdr:row>
      <xdr:rowOff>801370</xdr:rowOff>
    </xdr:to>
    <xdr:pic>
      <xdr:nvPicPr>
        <xdr:cNvPr id="20" name="Imagen 19" descr="C:\Users\MIGUEL MUÑOZ\AppData\Local\Temp\geogebra.png"/>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322143" y="46482000"/>
          <a:ext cx="3914775" cy="801370"/>
        </a:xfrm>
        <a:prstGeom prst="rect">
          <a:avLst/>
        </a:prstGeom>
        <a:noFill/>
        <a:ln>
          <a:noFill/>
        </a:ln>
      </xdr:spPr>
    </xdr:pic>
    <xdr:clientData/>
  </xdr:twoCellAnchor>
  <xdr:twoCellAnchor editAs="oneCell">
    <xdr:from>
      <xdr:col>10</xdr:col>
      <xdr:colOff>0</xdr:colOff>
      <xdr:row>27</xdr:row>
      <xdr:rowOff>0</xdr:rowOff>
    </xdr:from>
    <xdr:to>
      <xdr:col>10</xdr:col>
      <xdr:colOff>4087495</xdr:colOff>
      <xdr:row>27</xdr:row>
      <xdr:rowOff>583565</xdr:rowOff>
    </xdr:to>
    <xdr:pic>
      <xdr:nvPicPr>
        <xdr:cNvPr id="21" name="Imagen 20" descr="C:\Users\MIGUEL MUÑOZ\AppData\Local\Temp\geogebra.png"/>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9322143" y="47516143"/>
          <a:ext cx="4087495" cy="583565"/>
        </a:xfrm>
        <a:prstGeom prst="rect">
          <a:avLst/>
        </a:prstGeom>
        <a:noFill/>
        <a:ln>
          <a:noFill/>
        </a:ln>
      </xdr:spPr>
    </xdr:pic>
    <xdr:clientData/>
  </xdr:twoCellAnchor>
  <xdr:twoCellAnchor editAs="oneCell">
    <xdr:from>
      <xdr:col>10</xdr:col>
      <xdr:colOff>0</xdr:colOff>
      <xdr:row>28</xdr:row>
      <xdr:rowOff>0</xdr:rowOff>
    </xdr:from>
    <xdr:to>
      <xdr:col>10</xdr:col>
      <xdr:colOff>3270885</xdr:colOff>
      <xdr:row>28</xdr:row>
      <xdr:rowOff>636905</xdr:rowOff>
    </xdr:to>
    <xdr:pic>
      <xdr:nvPicPr>
        <xdr:cNvPr id="22" name="Imagen 21" descr="C:\Users\MIGUEL MUÑOZ\AppData\Local\Temp\geogebra.png"/>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9322143" y="48291750"/>
          <a:ext cx="3270885" cy="636905"/>
        </a:xfrm>
        <a:prstGeom prst="rect">
          <a:avLst/>
        </a:prstGeom>
        <a:noFill/>
        <a:ln>
          <a:noFill/>
        </a:ln>
      </xdr:spPr>
    </xdr:pic>
    <xdr:clientData/>
  </xdr:twoCellAnchor>
  <xdr:twoCellAnchor editAs="oneCell">
    <xdr:from>
      <xdr:col>10</xdr:col>
      <xdr:colOff>0</xdr:colOff>
      <xdr:row>29</xdr:row>
      <xdr:rowOff>0</xdr:rowOff>
    </xdr:from>
    <xdr:to>
      <xdr:col>10</xdr:col>
      <xdr:colOff>3397885</xdr:colOff>
      <xdr:row>29</xdr:row>
      <xdr:rowOff>803910</xdr:rowOff>
    </xdr:to>
    <xdr:pic>
      <xdr:nvPicPr>
        <xdr:cNvPr id="23" name="Imagen 22" descr="C:\Users\MIGUEL MUÑOZ\AppData\Local\Temp\geogebra.png"/>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9322143" y="49012929"/>
          <a:ext cx="3397885" cy="803910"/>
        </a:xfrm>
        <a:prstGeom prst="rect">
          <a:avLst/>
        </a:prstGeom>
        <a:noFill/>
        <a:ln>
          <a:noFill/>
        </a:ln>
      </xdr:spPr>
    </xdr:pic>
    <xdr:clientData/>
  </xdr:twoCellAnchor>
  <xdr:twoCellAnchor editAs="oneCell">
    <xdr:from>
      <xdr:col>10</xdr:col>
      <xdr:colOff>0</xdr:colOff>
      <xdr:row>30</xdr:row>
      <xdr:rowOff>0</xdr:rowOff>
    </xdr:from>
    <xdr:to>
      <xdr:col>10</xdr:col>
      <xdr:colOff>3702050</xdr:colOff>
      <xdr:row>30</xdr:row>
      <xdr:rowOff>878205</xdr:rowOff>
    </xdr:to>
    <xdr:pic>
      <xdr:nvPicPr>
        <xdr:cNvPr id="24" name="Imagen 23" descr="C:\Users\MIGUEL MUÑOZ\AppData\Local\Temp\geogebra.png"/>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9322143" y="50047071"/>
          <a:ext cx="3702050" cy="878205"/>
        </a:xfrm>
        <a:prstGeom prst="rect">
          <a:avLst/>
        </a:prstGeom>
        <a:noFill/>
        <a:ln>
          <a:noFill/>
        </a:ln>
      </xdr:spPr>
    </xdr:pic>
    <xdr:clientData/>
  </xdr:twoCellAnchor>
  <xdr:twoCellAnchor editAs="oneCell">
    <xdr:from>
      <xdr:col>10</xdr:col>
      <xdr:colOff>0</xdr:colOff>
      <xdr:row>31</xdr:row>
      <xdr:rowOff>0</xdr:rowOff>
    </xdr:from>
    <xdr:to>
      <xdr:col>10</xdr:col>
      <xdr:colOff>3794125</xdr:colOff>
      <xdr:row>31</xdr:row>
      <xdr:rowOff>804545</xdr:rowOff>
    </xdr:to>
    <xdr:pic>
      <xdr:nvPicPr>
        <xdr:cNvPr id="25" name="Imagen 24" descr="C:\Users\MIGUEL MUÑOZ\AppData\Local\Temp\geogebra.png"/>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9322143" y="51230893"/>
          <a:ext cx="3794125" cy="804545"/>
        </a:xfrm>
        <a:prstGeom prst="rect">
          <a:avLst/>
        </a:prstGeom>
        <a:noFill/>
        <a:ln>
          <a:noFill/>
        </a:ln>
      </xdr:spPr>
    </xdr:pic>
    <xdr:clientData/>
  </xdr:twoCellAnchor>
  <xdr:twoCellAnchor editAs="oneCell">
    <xdr:from>
      <xdr:col>10</xdr:col>
      <xdr:colOff>0</xdr:colOff>
      <xdr:row>32</xdr:row>
      <xdr:rowOff>0</xdr:rowOff>
    </xdr:from>
    <xdr:to>
      <xdr:col>10</xdr:col>
      <xdr:colOff>3587750</xdr:colOff>
      <xdr:row>32</xdr:row>
      <xdr:rowOff>560705</xdr:rowOff>
    </xdr:to>
    <xdr:pic>
      <xdr:nvPicPr>
        <xdr:cNvPr id="26" name="Imagen 25" descr="C:\Users\MIGUEL MUÑOZ\AppData\Local\Temp\geogebra.png"/>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9322143" y="52292250"/>
          <a:ext cx="3587750" cy="560705"/>
        </a:xfrm>
        <a:prstGeom prst="rect">
          <a:avLst/>
        </a:prstGeom>
        <a:noFill/>
        <a:ln>
          <a:noFill/>
        </a:ln>
      </xdr:spPr>
    </xdr:pic>
    <xdr:clientData/>
  </xdr:twoCellAnchor>
  <xdr:twoCellAnchor editAs="oneCell">
    <xdr:from>
      <xdr:col>10</xdr:col>
      <xdr:colOff>0</xdr:colOff>
      <xdr:row>33</xdr:row>
      <xdr:rowOff>0</xdr:rowOff>
    </xdr:from>
    <xdr:to>
      <xdr:col>10</xdr:col>
      <xdr:colOff>4081145</xdr:colOff>
      <xdr:row>33</xdr:row>
      <xdr:rowOff>463550</xdr:rowOff>
    </xdr:to>
    <xdr:pic>
      <xdr:nvPicPr>
        <xdr:cNvPr id="27" name="Imagen 26" descr="C:\Users\MIGUEL MUÑOZ\AppData\Local\Temp\geogebra.png"/>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9322143" y="53421643"/>
          <a:ext cx="4081145" cy="463550"/>
        </a:xfrm>
        <a:prstGeom prst="rect">
          <a:avLst/>
        </a:prstGeom>
        <a:noFill/>
        <a:ln>
          <a:noFill/>
        </a:ln>
      </xdr:spPr>
    </xdr:pic>
    <xdr:clientData/>
  </xdr:twoCellAnchor>
  <xdr:twoCellAnchor editAs="oneCell">
    <xdr:from>
      <xdr:col>9</xdr:col>
      <xdr:colOff>5606142</xdr:colOff>
      <xdr:row>34</xdr:row>
      <xdr:rowOff>-1</xdr:rowOff>
    </xdr:from>
    <xdr:to>
      <xdr:col>10</xdr:col>
      <xdr:colOff>4871356</xdr:colOff>
      <xdr:row>34</xdr:row>
      <xdr:rowOff>830034</xdr:rowOff>
    </xdr:to>
    <xdr:pic>
      <xdr:nvPicPr>
        <xdr:cNvPr id="28" name="Imagen 27" descr="C:\Users\MIGUEL MUÑOZ\AppData\Local\Temp\geogebra.png"/>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19322142" y="54442178"/>
          <a:ext cx="4871357" cy="830035"/>
        </a:xfrm>
        <a:prstGeom prst="rect">
          <a:avLst/>
        </a:prstGeom>
        <a:noFill/>
        <a:ln>
          <a:noFill/>
        </a:ln>
      </xdr:spPr>
    </xdr:pic>
    <xdr:clientData/>
  </xdr:twoCellAnchor>
  <xdr:twoCellAnchor editAs="oneCell">
    <xdr:from>
      <xdr:col>9</xdr:col>
      <xdr:colOff>5606142</xdr:colOff>
      <xdr:row>35</xdr:row>
      <xdr:rowOff>0</xdr:rowOff>
    </xdr:from>
    <xdr:to>
      <xdr:col>10</xdr:col>
      <xdr:colOff>4612820</xdr:colOff>
      <xdr:row>35</xdr:row>
      <xdr:rowOff>911678</xdr:rowOff>
    </xdr:to>
    <xdr:pic>
      <xdr:nvPicPr>
        <xdr:cNvPr id="29" name="Imagen 28" descr="C:\Users\MIGUEL MUÑOZ\AppData\Local\Temp\geogebra.png"/>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9322142" y="55408286"/>
          <a:ext cx="4612821" cy="911678"/>
        </a:xfrm>
        <a:prstGeom prst="rect">
          <a:avLst/>
        </a:prstGeom>
        <a:noFill/>
        <a:ln>
          <a:noFill/>
        </a:ln>
      </xdr:spPr>
    </xdr:pic>
    <xdr:clientData/>
  </xdr:twoCellAnchor>
  <xdr:twoCellAnchor editAs="oneCell">
    <xdr:from>
      <xdr:col>10</xdr:col>
      <xdr:colOff>0</xdr:colOff>
      <xdr:row>35</xdr:row>
      <xdr:rowOff>1061356</xdr:rowOff>
    </xdr:from>
    <xdr:to>
      <xdr:col>10</xdr:col>
      <xdr:colOff>4857750</xdr:colOff>
      <xdr:row>36</xdr:row>
      <xdr:rowOff>938892</xdr:rowOff>
    </xdr:to>
    <xdr:pic>
      <xdr:nvPicPr>
        <xdr:cNvPr id="30" name="Imagen 29" descr="C:\Users\MIGUEL MUÑOZ\AppData\Local\Temp\geogebra.png"/>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9322143" y="56469642"/>
          <a:ext cx="4857750" cy="938893"/>
        </a:xfrm>
        <a:prstGeom prst="rect">
          <a:avLst/>
        </a:prstGeom>
        <a:noFill/>
        <a:ln>
          <a:noFill/>
        </a:ln>
      </xdr:spPr>
    </xdr:pic>
    <xdr:clientData/>
  </xdr:twoCellAnchor>
  <xdr:twoCellAnchor editAs="oneCell">
    <xdr:from>
      <xdr:col>10</xdr:col>
      <xdr:colOff>0</xdr:colOff>
      <xdr:row>37</xdr:row>
      <xdr:rowOff>0</xdr:rowOff>
    </xdr:from>
    <xdr:to>
      <xdr:col>10</xdr:col>
      <xdr:colOff>4816928</xdr:colOff>
      <xdr:row>37</xdr:row>
      <xdr:rowOff>884464</xdr:rowOff>
    </xdr:to>
    <xdr:pic>
      <xdr:nvPicPr>
        <xdr:cNvPr id="31" name="Imagen 30" descr="C:\Users\MIGUEL MUÑOZ\AppData\Local\Temp\geogebra.png"/>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9322143" y="57531000"/>
          <a:ext cx="4816928" cy="884464"/>
        </a:xfrm>
        <a:prstGeom prst="rect">
          <a:avLst/>
        </a:prstGeom>
        <a:noFill/>
        <a:ln>
          <a:noFill/>
        </a:ln>
      </xdr:spPr>
    </xdr:pic>
    <xdr:clientData/>
  </xdr:twoCellAnchor>
  <xdr:twoCellAnchor editAs="oneCell">
    <xdr:from>
      <xdr:col>10</xdr:col>
      <xdr:colOff>0</xdr:colOff>
      <xdr:row>38</xdr:row>
      <xdr:rowOff>0</xdr:rowOff>
    </xdr:from>
    <xdr:to>
      <xdr:col>10</xdr:col>
      <xdr:colOff>4735286</xdr:colOff>
      <xdr:row>38</xdr:row>
      <xdr:rowOff>857250</xdr:rowOff>
    </xdr:to>
    <xdr:pic>
      <xdr:nvPicPr>
        <xdr:cNvPr id="32" name="Imagen 31" descr="C:\Users\MIGUEL MUÑOZ\AppData\Local\Temp\geogebra.png"/>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9322143" y="58442679"/>
          <a:ext cx="4735286" cy="857250"/>
        </a:xfrm>
        <a:prstGeom prst="rect">
          <a:avLst/>
        </a:prstGeom>
        <a:noFill/>
        <a:ln>
          <a:noFill/>
        </a:ln>
      </xdr:spPr>
    </xdr:pic>
    <xdr:clientData/>
  </xdr:twoCellAnchor>
  <xdr:twoCellAnchor editAs="oneCell">
    <xdr:from>
      <xdr:col>10</xdr:col>
      <xdr:colOff>0</xdr:colOff>
      <xdr:row>39</xdr:row>
      <xdr:rowOff>0</xdr:rowOff>
    </xdr:from>
    <xdr:to>
      <xdr:col>10</xdr:col>
      <xdr:colOff>3641725</xdr:colOff>
      <xdr:row>39</xdr:row>
      <xdr:rowOff>647700</xdr:rowOff>
    </xdr:to>
    <xdr:pic>
      <xdr:nvPicPr>
        <xdr:cNvPr id="33" name="Imagen 32" descr="C:\Users\MIGUEL MUÑOZ\AppData\Local\Temp\geogebra.png"/>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9322143" y="59367964"/>
          <a:ext cx="3641725" cy="647700"/>
        </a:xfrm>
        <a:prstGeom prst="rect">
          <a:avLst/>
        </a:prstGeom>
        <a:noFill/>
        <a:ln>
          <a:noFill/>
        </a:ln>
      </xdr:spPr>
    </xdr:pic>
    <xdr:clientData/>
  </xdr:twoCellAnchor>
  <xdr:twoCellAnchor editAs="oneCell">
    <xdr:from>
      <xdr:col>9</xdr:col>
      <xdr:colOff>5606142</xdr:colOff>
      <xdr:row>40</xdr:row>
      <xdr:rowOff>0</xdr:rowOff>
    </xdr:from>
    <xdr:to>
      <xdr:col>10</xdr:col>
      <xdr:colOff>4585606</xdr:colOff>
      <xdr:row>40</xdr:row>
      <xdr:rowOff>830036</xdr:rowOff>
    </xdr:to>
    <xdr:pic>
      <xdr:nvPicPr>
        <xdr:cNvPr id="34" name="Imagen 33" descr="C:\Users\MIGUEL MUÑOZ\AppData\Local\Temp\geogebra.png"/>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9322142" y="60429321"/>
          <a:ext cx="4585607" cy="830036"/>
        </a:xfrm>
        <a:prstGeom prst="rect">
          <a:avLst/>
        </a:prstGeom>
        <a:noFill/>
        <a:ln>
          <a:noFill/>
        </a:ln>
      </xdr:spPr>
    </xdr:pic>
    <xdr:clientData/>
  </xdr:twoCellAnchor>
  <xdr:twoCellAnchor editAs="oneCell">
    <xdr:from>
      <xdr:col>10</xdr:col>
      <xdr:colOff>0</xdr:colOff>
      <xdr:row>41</xdr:row>
      <xdr:rowOff>0</xdr:rowOff>
    </xdr:from>
    <xdr:to>
      <xdr:col>10</xdr:col>
      <xdr:colOff>4268397</xdr:colOff>
      <xdr:row>41</xdr:row>
      <xdr:rowOff>1585913</xdr:rowOff>
    </xdr:to>
    <xdr:pic>
      <xdr:nvPicPr>
        <xdr:cNvPr id="35" name="Imagen 34"/>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9322143" y="61531500"/>
          <a:ext cx="4268397" cy="1585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39" activePane="bottomLeft" state="frozen"/>
      <selection pane="bottomLeft" activeCell="J42" sqref="J4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73.625" style="15" customWidth="1"/>
    <col min="11" max="11" width="72.625" style="15" customWidth="1"/>
    <col min="12" max="12" width="5.625" style="2" customWidth="1"/>
    <col min="13" max="13" width="2.875" style="2" customWidth="1"/>
    <col min="14" max="14" width="5.5" style="2" customWidth="1"/>
    <col min="15" max="15" width="3.5"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6">
        <v>8</v>
      </c>
      <c r="D3" s="87"/>
      <c r="F3" s="79">
        <v>42348</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309.75" customHeight="1" x14ac:dyDescent="0.25">
      <c r="A10" s="12" t="str">
        <f>IF(OR(B10&lt;&gt;"",J10&lt;&gt;""),"IMG01","")</f>
        <v>IMG01</v>
      </c>
      <c r="B10" s="62" t="s">
        <v>193</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MA_08_06_CO_IMG01_small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MA_08_06_CO_IMG01_zoom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c r="O10" s="2" t="str">
        <f>'Definición técnica de imagenes'!A12</f>
        <v>M12D</v>
      </c>
    </row>
    <row r="11" spans="1:16" s="11" customFormat="1" ht="213" customHeight="1" x14ac:dyDescent="0.25">
      <c r="A11" s="12" t="str">
        <f t="shared" ref="A11:A18" si="3">IF(OR(B11&lt;&gt;"",J11&lt;&gt;""),CONCATENATE(LEFT(A10,3),IF(MID(A10,4,2)+1&lt;10,CONCATENATE("0",MID(A10,4,2)+1))),"")</f>
        <v>IMG02</v>
      </c>
      <c r="B11" s="62" t="s">
        <v>193</v>
      </c>
      <c r="C11" s="20" t="str">
        <f t="shared" si="0"/>
        <v>Cuaderno de Estudio</v>
      </c>
      <c r="D11" s="63" t="s">
        <v>191</v>
      </c>
      <c r="E11" s="63" t="s">
        <v>153</v>
      </c>
      <c r="F11" s="13" t="str">
        <f t="shared" ref="F11:F74" si="4">IF(OR(B11&lt;&gt;"",J11&lt;&gt;""),CONCATENATE($C$7,"_",$A11,IF($G$4="Cuaderno de Estudio","_small",CONCATENATE(IF(I11="","","n"),IF(LEFT($G$5,1)="F",".jpg",".png")))),"")</f>
        <v>MA_08_06_CO_IMG02_small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MA_08_06_CO_IMG02_zoom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ht="252.75" customHeight="1" x14ac:dyDescent="0.25">
      <c r="A12" s="12" t="str">
        <f t="shared" si="3"/>
        <v>IMG03</v>
      </c>
      <c r="B12" s="62" t="s">
        <v>196</v>
      </c>
      <c r="C12" s="20" t="str">
        <f t="shared" si="0"/>
        <v>Cuaderno de Estudio</v>
      </c>
      <c r="D12" s="63" t="s">
        <v>191</v>
      </c>
      <c r="E12" s="63" t="s">
        <v>153</v>
      </c>
      <c r="F12" s="13" t="str">
        <f t="shared" si="4"/>
        <v>MA_08_06_CO_IMG03_small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MA_08_06_CO_IMG03_zoom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c r="O12" s="2" t="str">
        <f>'Definición técnica de imagenes'!A18</f>
        <v>Diaporama F1</v>
      </c>
    </row>
    <row r="13" spans="1:16" s="11" customFormat="1" ht="263.25" customHeight="1" x14ac:dyDescent="0.25">
      <c r="A13" s="12" t="str">
        <f t="shared" si="3"/>
        <v>IMG04</v>
      </c>
      <c r="B13" s="62" t="s">
        <v>196</v>
      </c>
      <c r="C13" s="20" t="str">
        <f t="shared" si="0"/>
        <v>Cuaderno de Estudio</v>
      </c>
      <c r="D13" s="63" t="s">
        <v>191</v>
      </c>
      <c r="E13" s="63" t="s">
        <v>153</v>
      </c>
      <c r="F13" s="13" t="str">
        <f t="shared" si="4"/>
        <v>MA_08_06_CO_IMG04_small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MA_08_06_CO_IMG04_zoom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198</v>
      </c>
      <c r="K13"/>
      <c r="O13" s="2" t="str">
        <f>'Definición técnica de imagenes'!A19</f>
        <v>F4</v>
      </c>
    </row>
    <row r="14" spans="1:16" s="11" customFormat="1" ht="276" customHeight="1" x14ac:dyDescent="0.25">
      <c r="A14" s="12" t="str">
        <f t="shared" si="3"/>
        <v>IMG05</v>
      </c>
      <c r="B14" s="62" t="s">
        <v>196</v>
      </c>
      <c r="C14" s="20" t="str">
        <f t="shared" si="0"/>
        <v>Cuaderno de Estudio</v>
      </c>
      <c r="D14" s="63" t="s">
        <v>191</v>
      </c>
      <c r="E14" s="63" t="s">
        <v>153</v>
      </c>
      <c r="F14" s="13" t="str">
        <f t="shared" si="4"/>
        <v>MA_08_06_CO_IMG05_small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MA_08_06_CO_IMG05_zoom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199</v>
      </c>
      <c r="K14" s="64"/>
      <c r="O14" s="2" t="str">
        <f>'Definición técnica de imagenes'!A22</f>
        <v>F6</v>
      </c>
    </row>
    <row r="15" spans="1:16" s="11" customFormat="1" ht="256.5" customHeight="1" x14ac:dyDescent="0.25">
      <c r="A15" s="12" t="str">
        <f t="shared" si="3"/>
        <v>IMG06</v>
      </c>
      <c r="B15" s="62" t="s">
        <v>193</v>
      </c>
      <c r="C15" s="20" t="str">
        <f t="shared" si="0"/>
        <v>Cuaderno de Estudio</v>
      </c>
      <c r="D15" s="63" t="s">
        <v>191</v>
      </c>
      <c r="E15" s="63" t="s">
        <v>153</v>
      </c>
      <c r="F15" s="13" t="str">
        <f t="shared" si="4"/>
        <v>MA_08_06_CO_IMG06_small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MA_08_06_CO_IMG06_zoom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200</v>
      </c>
      <c r="K15" s="66"/>
      <c r="O15" s="2" t="str">
        <f>'Definición técnica de imagenes'!A24</f>
        <v>F6B</v>
      </c>
    </row>
    <row r="16" spans="1:16" s="11" customFormat="1" ht="230.25" customHeight="1" x14ac:dyDescent="0.3">
      <c r="A16" s="12" t="str">
        <f t="shared" si="3"/>
        <v>IMG07</v>
      </c>
      <c r="B16" s="62" t="s">
        <v>193</v>
      </c>
      <c r="C16" s="20" t="str">
        <f t="shared" si="0"/>
        <v>Cuaderno de Estudio</v>
      </c>
      <c r="D16" s="63" t="s">
        <v>191</v>
      </c>
      <c r="E16" s="63" t="s">
        <v>153</v>
      </c>
      <c r="F16" s="13" t="str">
        <f t="shared" si="4"/>
        <v>MA_08_06_CO_IMG07_small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MA_08_06_CO_IMG07_zoom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201</v>
      </c>
      <c r="K16" s="68"/>
      <c r="O16" s="2" t="str">
        <f>'Definición técnica de imagenes'!A25</f>
        <v>F7</v>
      </c>
    </row>
    <row r="17" spans="1:15" s="11" customFormat="1" ht="399" customHeight="1" x14ac:dyDescent="0.25">
      <c r="A17" s="12" t="str">
        <f t="shared" si="3"/>
        <v>IMG08</v>
      </c>
      <c r="B17" s="62" t="s">
        <v>193</v>
      </c>
      <c r="C17" s="20" t="str">
        <f t="shared" si="0"/>
        <v>Cuaderno de Estudio</v>
      </c>
      <c r="D17" s="63" t="s">
        <v>191</v>
      </c>
      <c r="E17" s="63" t="s">
        <v>153</v>
      </c>
      <c r="F17" s="13" t="str">
        <f t="shared" si="4"/>
        <v>MA_08_06_CO_IMG08_small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MA_08_06_CO_IMG08_zoom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202</v>
      </c>
      <c r="K17" s="66"/>
      <c r="O17" s="2" t="str">
        <f>'Definición técnica de imagenes'!A27</f>
        <v>F7B</v>
      </c>
    </row>
    <row r="18" spans="1:15" s="11" customFormat="1" ht="131.25" customHeight="1" x14ac:dyDescent="0.25">
      <c r="A18" s="12" t="str">
        <f t="shared" si="3"/>
        <v>IMG09</v>
      </c>
      <c r="B18" s="62" t="s">
        <v>193</v>
      </c>
      <c r="C18" s="20" t="str">
        <f t="shared" si="0"/>
        <v>Cuaderno de Estudio</v>
      </c>
      <c r="D18" s="63" t="s">
        <v>191</v>
      </c>
      <c r="E18" s="63" t="s">
        <v>153</v>
      </c>
      <c r="F18" s="13" t="str">
        <f t="shared" si="4"/>
        <v>MA_08_06_CO_IMG09_small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MA_08_06_CO_IMG09_zoom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203</v>
      </c>
      <c r="K18" s="66"/>
      <c r="O18" s="2" t="str">
        <f>'Definición técnica de imagenes'!A30</f>
        <v>F8</v>
      </c>
    </row>
    <row r="19" spans="1:15" s="11" customFormat="1" ht="144" customHeight="1" x14ac:dyDescent="0.25">
      <c r="A19" s="12" t="str">
        <f t="shared" ref="A19:A50" si="6">IF(OR(B19&lt;&gt;"",J19&lt;&gt;""),CONCATENATE(LEFT(A18,3),IF(MID(A18,4,2)+1&lt;10,CONCATENATE("0",MID(A18,4,2)+1),MID(A18,4,2)+1)),"")</f>
        <v>IMG10</v>
      </c>
      <c r="B19" s="62" t="s">
        <v>196</v>
      </c>
      <c r="C19" s="20" t="str">
        <f t="shared" si="0"/>
        <v>Cuaderno de Estudio</v>
      </c>
      <c r="D19" s="63" t="s">
        <v>191</v>
      </c>
      <c r="E19" s="63" t="s">
        <v>153</v>
      </c>
      <c r="F19" s="13" t="str">
        <f t="shared" si="4"/>
        <v>MA_08_06_CO_IMG10_small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MA_08_06_CO_IMG10_zoom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204</v>
      </c>
      <c r="K19"/>
      <c r="O19" s="2" t="str">
        <f>'Definición técnica de imagenes'!A31</f>
        <v>F10</v>
      </c>
    </row>
    <row r="20" spans="1:15" s="11" customFormat="1" ht="180.75" customHeight="1" x14ac:dyDescent="0.25">
      <c r="A20" s="12" t="str">
        <f t="shared" si="6"/>
        <v>IMG11</v>
      </c>
      <c r="B20" s="62" t="s">
        <v>193</v>
      </c>
      <c r="C20" s="20" t="str">
        <f t="shared" si="0"/>
        <v>Cuaderno de Estudio</v>
      </c>
      <c r="D20" s="63" t="s">
        <v>191</v>
      </c>
      <c r="E20" s="63" t="s">
        <v>153</v>
      </c>
      <c r="F20" s="13" t="str">
        <f t="shared" si="4"/>
        <v>MA_08_06_CO_IMG11_small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MA_08_06_CO_IMG11_zoom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205</v>
      </c>
      <c r="K20"/>
      <c r="O20" s="2" t="str">
        <f>'Definición técnica de imagenes'!A32</f>
        <v>F10B</v>
      </c>
    </row>
    <row r="21" spans="1:15" s="11" customFormat="1" ht="361.5" customHeight="1" x14ac:dyDescent="0.25">
      <c r="A21" s="12" t="str">
        <f t="shared" si="6"/>
        <v>IMG12</v>
      </c>
      <c r="B21" s="62">
        <v>202284568</v>
      </c>
      <c r="C21" s="20" t="str">
        <f t="shared" si="0"/>
        <v>Cuaderno de Estudio</v>
      </c>
      <c r="D21" s="63" t="s">
        <v>191</v>
      </c>
      <c r="E21" s="63" t="s">
        <v>153</v>
      </c>
      <c r="F21" s="13" t="str">
        <f t="shared" si="4"/>
        <v>MA_08_06_CO_IMG12_small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MA_08_06_CO_IMG12_zoom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c r="O21" s="2" t="str">
        <f>'Definición técnica de imagenes'!A33</f>
        <v>F11</v>
      </c>
    </row>
    <row r="22" spans="1:15" s="11" customFormat="1" ht="148.5" customHeight="1" x14ac:dyDescent="0.25">
      <c r="A22" s="12" t="str">
        <f t="shared" si="6"/>
        <v>IMG13</v>
      </c>
      <c r="B22" s="62" t="s">
        <v>193</v>
      </c>
      <c r="C22" s="20" t="str">
        <f t="shared" si="0"/>
        <v>Cuaderno de Estudio</v>
      </c>
      <c r="D22" s="63" t="s">
        <v>191</v>
      </c>
      <c r="E22" s="63" t="s">
        <v>153</v>
      </c>
      <c r="F22" s="13" t="str">
        <f t="shared" si="4"/>
        <v>MA_08_06_CO_IMG13_small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MA_08_06_CO_IMG13_zoom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206</v>
      </c>
      <c r="K22"/>
      <c r="O22" s="2" t="str">
        <f>'Definición técnica de imagenes'!A34</f>
        <v>F12</v>
      </c>
    </row>
    <row r="23" spans="1:15" s="11" customFormat="1" ht="63" customHeight="1" x14ac:dyDescent="0.25">
      <c r="A23" s="12" t="str">
        <f t="shared" si="6"/>
        <v>IMG14</v>
      </c>
      <c r="B23" s="62" t="s">
        <v>193</v>
      </c>
      <c r="C23" s="20" t="str">
        <f t="shared" si="0"/>
        <v>Cuaderno de Estudio</v>
      </c>
      <c r="D23" s="63" t="s">
        <v>191</v>
      </c>
      <c r="E23" s="63" t="s">
        <v>153</v>
      </c>
      <c r="F23" s="13" t="str">
        <f t="shared" si="4"/>
        <v>MA_08_06_CO_IMG14_small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MA_08_06_CO_IMG14_zoom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207</v>
      </c>
      <c r="K23" s="64"/>
      <c r="O23" s="2" t="str">
        <f>'Definición técnica de imagenes'!A35</f>
        <v>F13</v>
      </c>
    </row>
    <row r="24" spans="1:15" s="11" customFormat="1" ht="80.25" customHeight="1" x14ac:dyDescent="0.25">
      <c r="A24" s="12" t="str">
        <f t="shared" si="6"/>
        <v>IMG15</v>
      </c>
      <c r="B24" s="62" t="s">
        <v>196</v>
      </c>
      <c r="C24" s="20" t="str">
        <f t="shared" si="0"/>
        <v>Cuaderno de Estudio</v>
      </c>
      <c r="D24" s="63" t="s">
        <v>191</v>
      </c>
      <c r="E24" s="63" t="s">
        <v>153</v>
      </c>
      <c r="F24" s="13" t="str">
        <f t="shared" si="4"/>
        <v>MA_08_06_CO_IMG15_small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MA_08_06_CO_IMG15_zoom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208</v>
      </c>
      <c r="K24" s="65"/>
      <c r="O24" s="2" t="str">
        <f>'Definición técnica de imagenes'!A37</f>
        <v>F13B</v>
      </c>
    </row>
    <row r="25" spans="1:15" s="11" customFormat="1" ht="95.25" customHeight="1" x14ac:dyDescent="0.25">
      <c r="A25" s="12" t="str">
        <f t="shared" si="6"/>
        <v>IMG16</v>
      </c>
      <c r="B25" s="62" t="s">
        <v>196</v>
      </c>
      <c r="C25" s="20" t="str">
        <f t="shared" si="0"/>
        <v>Cuaderno de Estudio</v>
      </c>
      <c r="D25" s="63" t="s">
        <v>191</v>
      </c>
      <c r="E25" s="63" t="s">
        <v>153</v>
      </c>
      <c r="F25" s="13" t="str">
        <f t="shared" si="4"/>
        <v>MA_08_06_CO_IMG16_small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MA_08_06_CO_IMG16_zoom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209</v>
      </c>
      <c r="K25" s="64"/>
    </row>
    <row r="26" spans="1:15" s="11" customFormat="1" ht="86.25" customHeight="1" x14ac:dyDescent="0.25">
      <c r="A26" s="12" t="str">
        <f t="shared" si="6"/>
        <v>IMG17</v>
      </c>
      <c r="B26" s="62" t="s">
        <v>193</v>
      </c>
      <c r="C26" s="20" t="str">
        <f t="shared" si="0"/>
        <v>Cuaderno de Estudio</v>
      </c>
      <c r="D26" s="63" t="s">
        <v>191</v>
      </c>
      <c r="E26" s="63" t="s">
        <v>153</v>
      </c>
      <c r="F26" s="13" t="str">
        <f t="shared" si="4"/>
        <v>MA_08_06_CO_IMG17_small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MA_08_06_CO_IMG17_zoom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210</v>
      </c>
      <c r="K26" s="64"/>
    </row>
    <row r="27" spans="1:15" s="11" customFormat="1" ht="81" customHeight="1" x14ac:dyDescent="0.25">
      <c r="A27" s="12" t="str">
        <f t="shared" si="6"/>
        <v>IMG18</v>
      </c>
      <c r="B27" s="62" t="s">
        <v>193</v>
      </c>
      <c r="C27" s="20" t="str">
        <f t="shared" si="0"/>
        <v>Cuaderno de Estudio</v>
      </c>
      <c r="D27" s="63" t="s">
        <v>191</v>
      </c>
      <c r="E27" s="63" t="s">
        <v>153</v>
      </c>
      <c r="F27" s="13" t="str">
        <f t="shared" si="4"/>
        <v>MA_08_06_CO_IMG18_small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MA_08_06_CO_IMG18_zoom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212</v>
      </c>
      <c r="K27" s="64"/>
      <c r="O27" s="2"/>
    </row>
    <row r="28" spans="1:15" s="11" customFormat="1" ht="60.75" customHeight="1" x14ac:dyDescent="0.25">
      <c r="A28" s="12" t="str">
        <f t="shared" si="6"/>
        <v>IMG19</v>
      </c>
      <c r="B28" s="62" t="s">
        <v>193</v>
      </c>
      <c r="C28" s="20" t="str">
        <f t="shared" si="0"/>
        <v>Cuaderno de Estudio</v>
      </c>
      <c r="D28" s="63" t="s">
        <v>191</v>
      </c>
      <c r="E28" s="63" t="s">
        <v>153</v>
      </c>
      <c r="F28" s="13" t="str">
        <f t="shared" si="4"/>
        <v>MA_08_06_CO_IMG19_small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MA_08_06_CO_IMG19_zoom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211</v>
      </c>
      <c r="K28" s="64"/>
    </row>
    <row r="29" spans="1:15" s="11" customFormat="1" ht="57" customHeight="1" x14ac:dyDescent="0.25">
      <c r="A29" s="12" t="str">
        <f t="shared" si="6"/>
        <v>IMG20</v>
      </c>
      <c r="B29" s="62" t="s">
        <v>193</v>
      </c>
      <c r="C29" s="20" t="str">
        <f t="shared" si="0"/>
        <v>Cuaderno de Estudio</v>
      </c>
      <c r="D29" s="63" t="s">
        <v>191</v>
      </c>
      <c r="E29" s="63" t="s">
        <v>153</v>
      </c>
      <c r="F29" s="13" t="str">
        <f t="shared" si="4"/>
        <v>MA_08_06_CO_IMG20_small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MA_08_06_CO_IMG20_zoom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213</v>
      </c>
      <c r="K29" s="64"/>
    </row>
    <row r="30" spans="1:15" s="11" customFormat="1" ht="81.75" customHeight="1" x14ac:dyDescent="0.25">
      <c r="A30" s="12" t="str">
        <f t="shared" si="6"/>
        <v>IMG21</v>
      </c>
      <c r="B30" s="62" t="s">
        <v>193</v>
      </c>
      <c r="C30" s="20" t="str">
        <f t="shared" si="0"/>
        <v>Cuaderno de Estudio</v>
      </c>
      <c r="D30" s="63" t="s">
        <v>191</v>
      </c>
      <c r="E30" s="63" t="s">
        <v>153</v>
      </c>
      <c r="F30" s="13" t="str">
        <f t="shared" si="4"/>
        <v>MA_08_06_CO_IMG21_small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MA_08_06_CO_IMG21_zoom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214</v>
      </c>
      <c r="K30" s="64"/>
    </row>
    <row r="31" spans="1:15" s="11" customFormat="1" ht="93" customHeight="1" x14ac:dyDescent="0.25">
      <c r="A31" s="12" t="str">
        <f t="shared" si="6"/>
        <v>IMG22</v>
      </c>
      <c r="B31" s="62" t="s">
        <v>193</v>
      </c>
      <c r="C31" s="20" t="str">
        <f t="shared" si="0"/>
        <v>Cuaderno de Estudio</v>
      </c>
      <c r="D31" s="63" t="s">
        <v>191</v>
      </c>
      <c r="E31" s="63" t="s">
        <v>153</v>
      </c>
      <c r="F31" s="13" t="str">
        <f t="shared" si="4"/>
        <v>MA_08_06_CO_IMG22_small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MA_08_06_CO_IMG22_zoom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215</v>
      </c>
      <c r="K31" s="64"/>
    </row>
    <row r="32" spans="1:15" s="11" customFormat="1" ht="83.25" customHeight="1" x14ac:dyDescent="0.25">
      <c r="A32" s="12" t="str">
        <f t="shared" si="6"/>
        <v>IMG23</v>
      </c>
      <c r="B32" s="62" t="s">
        <v>193</v>
      </c>
      <c r="C32" s="20" t="str">
        <f t="shared" si="0"/>
        <v>Cuaderno de Estudio</v>
      </c>
      <c r="D32" s="63" t="s">
        <v>191</v>
      </c>
      <c r="E32" s="63" t="s">
        <v>153</v>
      </c>
      <c r="F32" s="13" t="str">
        <f t="shared" si="4"/>
        <v>MA_08_06_CO_IMG23_small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MA_08_06_CO_IMG23_zoom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216</v>
      </c>
      <c r="K32" s="64"/>
    </row>
    <row r="33" spans="1:15" s="11" customFormat="1" ht="88.5" customHeight="1" x14ac:dyDescent="0.25">
      <c r="A33" s="12" t="str">
        <f t="shared" si="6"/>
        <v>IMG24</v>
      </c>
      <c r="B33" s="62" t="s">
        <v>193</v>
      </c>
      <c r="C33" s="20" t="str">
        <f t="shared" si="0"/>
        <v>Cuaderno de Estudio</v>
      </c>
      <c r="D33" s="63" t="s">
        <v>191</v>
      </c>
      <c r="E33" s="63" t="s">
        <v>153</v>
      </c>
      <c r="F33" s="13" t="str">
        <f t="shared" si="4"/>
        <v>MA_08_06_CO_IMG24_small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MA_08_06_CO_IMG24_zoom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row>
    <row r="34" spans="1:15" s="11" customFormat="1" ht="80.25" customHeight="1" x14ac:dyDescent="0.25">
      <c r="A34" s="12" t="str">
        <f t="shared" si="6"/>
        <v>IMG25</v>
      </c>
      <c r="B34" s="62" t="s">
        <v>193</v>
      </c>
      <c r="C34" s="20" t="str">
        <f t="shared" si="0"/>
        <v>Cuaderno de Estudio</v>
      </c>
      <c r="D34" s="63" t="s">
        <v>191</v>
      </c>
      <c r="E34" s="63" t="s">
        <v>153</v>
      </c>
      <c r="F34" s="13" t="str">
        <f t="shared" si="4"/>
        <v>MA_08_06_CO_IMG25_small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MA_08_06_CO_IMG25_zoom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c r="K34" s="64"/>
      <c r="O34" s="2"/>
    </row>
    <row r="35" spans="1:15" s="11" customFormat="1" ht="75.75" customHeight="1" x14ac:dyDescent="0.25">
      <c r="A35" s="12" t="str">
        <f t="shared" si="6"/>
        <v>IMG26</v>
      </c>
      <c r="B35" s="62" t="s">
        <v>193</v>
      </c>
      <c r="C35" s="20" t="str">
        <f t="shared" si="0"/>
        <v>Cuaderno de Estudio</v>
      </c>
      <c r="D35" s="63" t="s">
        <v>191</v>
      </c>
      <c r="E35" s="63" t="s">
        <v>153</v>
      </c>
      <c r="F35" s="13" t="str">
        <f t="shared" si="4"/>
        <v>MA_08_06_CO_IMG26_small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MA_08_06_CO_IMG26_zoom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s="65"/>
      <c r="O35" s="2"/>
    </row>
    <row r="36" spans="1:15" s="11" customFormat="1" ht="83.25" customHeight="1" x14ac:dyDescent="0.25">
      <c r="A36" s="12" t="str">
        <f t="shared" si="6"/>
        <v>IMG27</v>
      </c>
      <c r="B36" s="62" t="s">
        <v>193</v>
      </c>
      <c r="C36" s="20" t="str">
        <f t="shared" si="0"/>
        <v>Cuaderno de Estudio</v>
      </c>
      <c r="D36" s="63" t="s">
        <v>191</v>
      </c>
      <c r="E36" s="63" t="s">
        <v>153</v>
      </c>
      <c r="F36" s="13" t="str">
        <f t="shared" si="4"/>
        <v>MA_08_06_CO_IMG27_small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MA_08_06_CO_IMG27_zoom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s="65"/>
      <c r="O36" s="2"/>
    </row>
    <row r="37" spans="1:15" s="11" customFormat="1" ht="84" customHeight="1" x14ac:dyDescent="0.25">
      <c r="A37" s="12" t="str">
        <f t="shared" si="6"/>
        <v>IMG28</v>
      </c>
      <c r="B37" s="62" t="s">
        <v>196</v>
      </c>
      <c r="C37" s="20" t="str">
        <f t="shared" si="0"/>
        <v>Cuaderno de Estudio</v>
      </c>
      <c r="D37" s="63" t="s">
        <v>191</v>
      </c>
      <c r="E37" s="63" t="s">
        <v>153</v>
      </c>
      <c r="F37" s="13" t="str">
        <f t="shared" si="4"/>
        <v>MA_08_06_CO_IMG28_small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MA_08_06_CO_IMG28_zoom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69"/>
      <c r="K37" s="65"/>
    </row>
    <row r="38" spans="1:15" s="11" customFormat="1" ht="71.25" customHeight="1" x14ac:dyDescent="0.25">
      <c r="A38" s="12" t="str">
        <f t="shared" si="6"/>
        <v>IMG29</v>
      </c>
      <c r="B38" s="62" t="s">
        <v>193</v>
      </c>
      <c r="C38" s="20" t="str">
        <f t="shared" si="0"/>
        <v>Cuaderno de Estudio</v>
      </c>
      <c r="D38" s="63" t="s">
        <v>191</v>
      </c>
      <c r="E38" s="63" t="s">
        <v>153</v>
      </c>
      <c r="F38" s="13" t="str">
        <f t="shared" si="4"/>
        <v>MA_08_06_CO_IMG29_small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MA_08_06_CO_IMG29_zoom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0"/>
      <c r="K38" s="65"/>
    </row>
    <row r="39" spans="1:15" s="11" customFormat="1" ht="72.75" customHeight="1" x14ac:dyDescent="0.25">
      <c r="A39" s="12" t="str">
        <f t="shared" si="6"/>
        <v>IMG30</v>
      </c>
      <c r="B39" s="62" t="s">
        <v>193</v>
      </c>
      <c r="C39" s="20" t="str">
        <f t="shared" si="0"/>
        <v>Cuaderno de Estudio</v>
      </c>
      <c r="D39" s="63" t="s">
        <v>191</v>
      </c>
      <c r="E39" s="63" t="s">
        <v>153</v>
      </c>
      <c r="F39" s="13" t="str">
        <f t="shared" si="4"/>
        <v>MA_08_06_CO_IMG30_small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MA_08_06_CO_IMG30_zoom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s="65"/>
    </row>
    <row r="40" spans="1:15" s="11" customFormat="1" ht="83.25" customHeight="1" x14ac:dyDescent="0.25">
      <c r="A40" s="12" t="str">
        <f t="shared" si="6"/>
        <v>IMG31</v>
      </c>
      <c r="B40" s="62" t="s">
        <v>193</v>
      </c>
      <c r="C40" s="20" t="str">
        <f t="shared" si="0"/>
        <v>Cuaderno de Estudio</v>
      </c>
      <c r="D40" s="63" t="s">
        <v>191</v>
      </c>
      <c r="E40" s="63" t="s">
        <v>153</v>
      </c>
      <c r="F40" s="13" t="str">
        <f t="shared" si="4"/>
        <v>MA_08_06_CO_IMG31_small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MA_08_06_CO_IMG31_zoom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c r="K40" s="65"/>
    </row>
    <row r="41" spans="1:15" s="11" customFormat="1" ht="87" customHeight="1" x14ac:dyDescent="0.25">
      <c r="A41" s="12" t="str">
        <f t="shared" si="6"/>
        <v>IMG32</v>
      </c>
      <c r="B41" s="62" t="s">
        <v>193</v>
      </c>
      <c r="C41" s="20" t="str">
        <f t="shared" si="0"/>
        <v>Cuaderno de Estudio</v>
      </c>
      <c r="D41" s="63" t="s">
        <v>191</v>
      </c>
      <c r="E41" s="63" t="s">
        <v>153</v>
      </c>
      <c r="F41" s="13" t="str">
        <f t="shared" si="4"/>
        <v>MA_08_06_CO_IMG32_small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MA_08_06_CO_IMG32_zoom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c r="K41" s="65"/>
    </row>
    <row r="42" spans="1:15" s="11" customFormat="1" ht="133.5" customHeight="1" x14ac:dyDescent="0.25">
      <c r="A42" s="12" t="str">
        <f t="shared" si="6"/>
        <v>IMG33</v>
      </c>
      <c r="B42" s="62" t="s">
        <v>193</v>
      </c>
      <c r="C42" s="20" t="str">
        <f t="shared" ref="C42:C73" si="7">IF(OR(B42&lt;&gt;"",J42&lt;&gt;""),IF($G$4="Recurso",CONCATENATE($G$4," ",$G$5),$G$4),"")</f>
        <v>Cuaderno de Estudio</v>
      </c>
      <c r="D42" s="63" t="s">
        <v>191</v>
      </c>
      <c r="E42" s="63" t="s">
        <v>153</v>
      </c>
      <c r="F42" s="13" t="str">
        <f t="shared" si="4"/>
        <v>MA_08_06_CO_IMG33_small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MA_08_06_CO_IMG33_zoom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3" t="s">
        <v>192</v>
      </c>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8"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8" r:id="rId4">
          <objectPr defaultSize="0" autoPict="0" r:id="rId5">
            <anchor moveWithCells="1" sizeWithCells="1">
              <from>
                <xdr:col>10</xdr:col>
                <xdr:colOff>438150</xdr:colOff>
                <xdr:row>12</xdr:row>
                <xdr:rowOff>66675</xdr:rowOff>
              </from>
              <to>
                <xdr:col>10</xdr:col>
                <xdr:colOff>2828925</xdr:colOff>
                <xdr:row>12</xdr:row>
                <xdr:rowOff>3190875</xdr:rowOff>
              </to>
            </anchor>
          </objectPr>
        </oleObject>
      </mc:Choice>
      <mc:Fallback>
        <oleObject progId="PBrush" shapeId="2058" r:id="rId4"/>
      </mc:Fallback>
    </mc:AlternateContent>
    <mc:AlternateContent xmlns:mc="http://schemas.openxmlformats.org/markup-compatibility/2006">
      <mc:Choice Requires="x14">
        <oleObject progId="PBrush" shapeId="2074" r:id="rId6">
          <objectPr defaultSize="0" autoPict="0" r:id="rId7">
            <anchor moveWithCells="1" sizeWithCells="1">
              <from>
                <xdr:col>10</xdr:col>
                <xdr:colOff>66675</xdr:colOff>
                <xdr:row>18</xdr:row>
                <xdr:rowOff>28575</xdr:rowOff>
              </from>
              <to>
                <xdr:col>10</xdr:col>
                <xdr:colOff>3676650</xdr:colOff>
                <xdr:row>18</xdr:row>
                <xdr:rowOff>1743075</xdr:rowOff>
              </to>
            </anchor>
          </objectPr>
        </oleObject>
      </mc:Choice>
      <mc:Fallback>
        <oleObject progId="PBrush" shapeId="2074" r:id="rId6"/>
      </mc:Fallback>
    </mc:AlternateContent>
    <mc:AlternateContent xmlns:mc="http://schemas.openxmlformats.org/markup-compatibility/2006">
      <mc:Choice Requires="x14">
        <oleObject progId="PBrush" shapeId="2075" r:id="rId8">
          <objectPr defaultSize="0" r:id="rId9">
            <anchor moveWithCells="1" sizeWithCells="1">
              <from>
                <xdr:col>10</xdr:col>
                <xdr:colOff>180975</xdr:colOff>
                <xdr:row>19</xdr:row>
                <xdr:rowOff>123825</xdr:rowOff>
              </from>
              <to>
                <xdr:col>10</xdr:col>
                <xdr:colOff>3324225</xdr:colOff>
                <xdr:row>19</xdr:row>
                <xdr:rowOff>2085975</xdr:rowOff>
              </to>
            </anchor>
          </objectPr>
        </oleObject>
      </mc:Choice>
      <mc:Fallback>
        <oleObject progId="PBrush" shapeId="2075" r:id="rId8"/>
      </mc:Fallback>
    </mc:AlternateContent>
    <mc:AlternateContent xmlns:mc="http://schemas.openxmlformats.org/markup-compatibility/2006">
      <mc:Choice Requires="x14">
        <oleObject progId="PBrush" shapeId="2078" r:id="rId10">
          <objectPr defaultSize="0" autoPict="0" r:id="rId11">
            <anchor moveWithCells="1" sizeWithCells="1">
              <from>
                <xdr:col>10</xdr:col>
                <xdr:colOff>0</xdr:colOff>
                <xdr:row>21</xdr:row>
                <xdr:rowOff>0</xdr:rowOff>
              </from>
              <to>
                <xdr:col>10</xdr:col>
                <xdr:colOff>4686300</xdr:colOff>
                <xdr:row>21</xdr:row>
                <xdr:rowOff>1704975</xdr:rowOff>
              </to>
            </anchor>
          </objectPr>
        </oleObject>
      </mc:Choice>
      <mc:Fallback>
        <oleObject progId="PBrush" shapeId="2078"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2015-12-11T15:29:49Z</dcterms:modified>
</cp:coreProperties>
</file>