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A29" i="1"/>
  <c r="F29" i="1"/>
  <c r="G29" i="1"/>
  <c r="H29" i="1"/>
  <c r="A28" i="1"/>
  <c r="F28" i="1"/>
  <c r="G28" i="1"/>
  <c r="H28" i="1"/>
  <c r="A27" i="1"/>
  <c r="F27" i="1"/>
  <c r="G27" i="1"/>
  <c r="H27" i="1"/>
  <c r="A26" i="1"/>
  <c r="F26" i="1"/>
  <c r="G26" i="1"/>
  <c r="H26" i="1"/>
  <c r="A25" i="1"/>
  <c r="F25" i="1"/>
  <c r="G25" i="1"/>
  <c r="H25" i="1"/>
  <c r="A24" i="1"/>
  <c r="F24" i="1"/>
  <c r="G24" i="1"/>
  <c r="H24" i="1"/>
  <c r="A23" i="1"/>
  <c r="F23" i="1"/>
  <c r="G23" i="1"/>
  <c r="H23" i="1"/>
  <c r="A22" i="1"/>
  <c r="F22" i="1"/>
  <c r="G22" i="1"/>
  <c r="H22" i="1"/>
  <c r="A18" i="1"/>
  <c r="A19" i="1"/>
  <c r="A20" i="1"/>
  <c r="A21" i="1"/>
  <c r="F21" i="1"/>
  <c r="G21" i="1"/>
  <c r="H21" i="1"/>
  <c r="F20" i="1"/>
  <c r="G20" i="1"/>
  <c r="H20" i="1"/>
  <c r="F19" i="1"/>
  <c r="G19" i="1"/>
  <c r="H19"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<sst xmlns="http://schemas.openxmlformats.org/spreadsheetml/2006/main" count="444" uniqueCount="225">
  <si>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</si>
  <si>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</si>
  <si>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</si>
  <si>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</si>
  <si>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</si>
  <si>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</si>
  <si>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</si>
  <si>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</si>
  <si>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</si>
  <si>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</si>
  <si>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</si>
  <si>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</si>
  <si>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</si>
  <si>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</si>
  <si>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</si>
  <si>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</si>
  <si>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</si>
  <si>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</si>
  <si>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</si>
  <si>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</si>
  <si>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</si>
  <si>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</si>
  <si>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</si>
  <si>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</si>
  <si>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</si>
  <si>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</si>
  <si>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</si>
  <si>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</si>
  <si>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</si>
  <si>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</si>
  <si>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</si>
  <si>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</si>
  <si>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</si>
  <si>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</si>
  <si>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</si>
  <si>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</si>
  <si>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</si>
  <si>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</si>
  <si>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</si>
  <si>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</si>
  <si>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</si>
  <si>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</si>
  <si>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</si>
  <si>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</si>
  <si>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</si>
  <si>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</si>
  <si>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</si>
  <si>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</si>
  <si>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</si>
  <si>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</si>
  <si>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</si>
  <si>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</si>
  <si>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</si>
  <si>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</si>
  <si>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</si>
  <si>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</si>
  <si>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</si>
  <si>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</si>
  <si>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</si>
  <si>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</si>
  <si>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</si>
  <si>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</si>
  <si>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</si>
  <si>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</si>
  <si>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</si>
  <si>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</si>
  <si>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</si>
  <si>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</si>
  <si>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</si>
  <si>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</si>
  <si>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</si>
  <si>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</si>
  <si>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</si>
  <si>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</si>
  <si>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</si>
  <si>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</si>
  <si>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</si>
  <si>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</si>
  <si>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</si>
  <si>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</si>
  <si>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</si>
  <si>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</si>
  <si>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</si>
  <si>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</si>
  <si>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</si>
  <si>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</si>
  <si>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</si>
  <si>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</si>
  <si>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</si>
  <si>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</si>
  <si>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</si>
  <si>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</si>
  <si>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</si>
  <si>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</si>
  <si>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</si>
  <si>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</si>
  <si>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</si>
  <si>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</si>
  <si>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</si>
  <si>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</si>
  <si>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</si>
  <si>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</si>
  <si>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</si>
  <si>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</si>
  <si>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</si>
  <si>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</si>
  <si>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</si>
  <si>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</si>
  <si>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</si>
  <si>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</si>
  <si>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</si>
  <si>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</si>
  <si>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</si>
  <si>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</si>
  <si>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</si>
  <si>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</si>
  <si>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</si>
  <si>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</si>
  <si>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</si>
  <si>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</si>
  <si>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</si>
  <si>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</si>
  <si>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</si>
  <si>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</si>
  <si>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</si>
  <si>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</si>
  <si>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</si>
  <si>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</si>
  <si>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</si>
  <si>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</si>
  <si>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</si>
  <si>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</si>
  <si>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</si>
  <si>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</si>
  <si>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</si>
  <si>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</si>
  <si>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</si>
  <si>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</si>
  <si>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</si>
  <si>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</si>
  <si>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</si>
  <si>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</si>
  <si>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</si>
  <si>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</si>
  <si>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</si>
  <si>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</si>
  <si>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</si>
  <si>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</si>
  <si>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</si>
  <si>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</si>
  <si>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</si>
  <si>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</si>
  <si>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</si>
  <si>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</si>
  <si>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</si>
  <si>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</si>
  <si>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</si>
  <si>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</si>
  <si>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</si>
  <si>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</si>
  <si>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</si>
  <si>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</si>
  <si>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</si>
  <si>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</si>
  <si>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</si>
  <si>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</si>
  <si>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</si>
  <si>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</si>
  <si>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</si>
  <si>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</si>
  <si>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</si>
  <si>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</si>
  <si>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</si>
  <si>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</si>
  <si>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</si>
  <si>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</si>
  <si>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</si>
  <si>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</si>
  <si>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</si>
  <si>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</si>
  <si>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</si>
  <si>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</si>
  <si>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</si>
  <si>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</si>
  <si>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</si>
  <si>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</si>
  <si>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</si>
  <si>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Ecuaciones cuadráticas</t>
  </si>
  <si>
    <t>Luisa Fernanda Nivia</t>
  </si>
  <si>
    <t>MA_09_06_REC200</t>
  </si>
  <si>
    <t>Ejercicio 1</t>
  </si>
  <si>
    <t>Ilustración</t>
  </si>
  <si>
    <t>Sol 1a</t>
  </si>
  <si>
    <t>Primera solución del primer ejercicio</t>
  </si>
  <si>
    <t>Sol 2a</t>
  </si>
  <si>
    <t>Segunda respuesta del primer ejercicio</t>
  </si>
  <si>
    <t>Sol 3c</t>
  </si>
  <si>
    <t>tercera respuesta del primer ejercicio</t>
  </si>
  <si>
    <t>Ejercicio 2</t>
  </si>
  <si>
    <t>Segundo ejercicio</t>
  </si>
  <si>
    <t>Primera respuesta del segundo ejercicio</t>
  </si>
  <si>
    <t>Sol 2b</t>
  </si>
  <si>
    <t>Segunda respuesta del segundo ejercicio</t>
  </si>
  <si>
    <t>Sol 1c</t>
  </si>
  <si>
    <t>Tercera respuesta del segundo ejercicio</t>
  </si>
  <si>
    <t>Ejercicio 3</t>
  </si>
  <si>
    <t>Primera Respuesta del tercer ejercicio</t>
  </si>
  <si>
    <t>Sol 3b</t>
  </si>
  <si>
    <t>Segunda respuesta del tercer ejercicio</t>
  </si>
  <si>
    <t>tercera respuesta del tercer ejercicio</t>
  </si>
  <si>
    <t>Tercer ejercicio</t>
  </si>
  <si>
    <t>Ejercicio 4</t>
  </si>
  <si>
    <t>Cuarto ejercicio</t>
  </si>
  <si>
    <t>Sol 4a</t>
  </si>
  <si>
    <t>Primera respuesta del cuarto ejercicio</t>
  </si>
  <si>
    <t>Sol 4b</t>
  </si>
  <si>
    <t>Segunda Respuesta del cuarto ejercicio</t>
  </si>
  <si>
    <t>tercera respuesta del cuarto ejercicio</t>
  </si>
  <si>
    <t>Ejercicio 5</t>
  </si>
  <si>
    <t>Quinto ejercicio</t>
  </si>
  <si>
    <t>Sol 5a</t>
  </si>
  <si>
    <t>Primera respuesta del quinto ejercicio</t>
  </si>
  <si>
    <t>Segunda respuesta del quinto ejercicio</t>
  </si>
  <si>
    <t>Sol 5c</t>
  </si>
  <si>
    <t>terecra respuesta del quinto ejercicio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</si>
</sst>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3" Type="http://schemas.openxmlformats.org/officeDocument/2006/relationships/image" Target="../media/image3.gif"/><Relationship Id="rId7" Type="http://schemas.openxmlformats.org/officeDocument/2006/relationships/image" Target="../media/image7.gif"/><Relationship Id="rId12" Type="http://schemas.openxmlformats.org/officeDocument/2006/relationships/image" Target="../media/image12.gif"/><Relationship Id="rId2" Type="http://schemas.openxmlformats.org/officeDocument/2006/relationships/image" Target="../media/image2.gif"/><Relationship Id="rId16" Type="http://schemas.openxmlformats.org/officeDocument/2006/relationships/image" Target="../media/image16.gif"/><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5" Type="http://schemas.openxmlformats.org/officeDocument/2006/relationships/image" Target="../media/image5.gif"/><Relationship Id="rId15" Type="http://schemas.openxmlformats.org/officeDocument/2006/relationships/image" Target="../media/image15.gif"/><Relationship Id="rId10" Type="http://schemas.openxmlformats.org/officeDocument/2006/relationships/image" Target="../media/image10.gif"/><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s>
</file>

<file path=xl/drawings/drawing1.xml><?xml version="1.0" encoding="utf-8"?>
<xdr:wsDr xmlns:xdr="http://schemas.openxmlformats.org/drawingml/2006/spreadsheetDrawing" xmlns:a="http://schemas.openxmlformats.org/drawingml/2006/main">
  <xdr:twoCellAnchor editAs="oneCell">
    <xdr:from>
      <xdr:col>10</xdr:col>
      <xdr:colOff>230187</xdr:colOff>
      <xdr:row>9</xdr:row>
      <xdr:rowOff>47625</xdr:rowOff>
    </xdr:from>
    <xdr:to>
      <xdr:col>10</xdr:col>
      <xdr:colOff>2161857</xdr:colOff>
      <xdr:row>9</xdr:row>
      <xdr:rowOff>483235</xdr:rowOff>
    </xdr:to>
    <xdr:pic>
      <xdr:nvPicPr>
        <xdr:cNvPr id="2" name="1 Imagen" descr="C:\Users\Andrea\Desktop\PLANETA\AUTOR\RECURSOS F\IMAGENES\MA_09_06_REC 200\Ejercicio 1.gif"/>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05250" y="2166938"/>
          <a:ext cx="1931670" cy="435610"/>
        </a:xfrm>
        <a:prstGeom prst="rect">
          <a:avLst/>
        </a:prstGeom>
        <a:noFill/>
        <a:ln>
          <a:noFill/>
        </a:ln>
      </xdr:spPr>
    </xdr:pic>
    <xdr:clientData/>
  </xdr:twoCellAnchor>
  <xdr:twoCellAnchor editAs="oneCell">
    <xdr:from>
      <xdr:col>10</xdr:col>
      <xdr:colOff>341312</xdr:colOff>
      <xdr:row>10</xdr:row>
      <xdr:rowOff>182562</xdr:rowOff>
    </xdr:from>
    <xdr:to>
      <xdr:col>10</xdr:col>
      <xdr:colOff>2191067</xdr:colOff>
      <xdr:row>10</xdr:row>
      <xdr:rowOff>469582</xdr:rowOff>
    </xdr:to>
    <xdr:pic>
      <xdr:nvPicPr>
        <xdr:cNvPr id="3" name="2 Imagen" descr="C:\Users\Andrea\Desktop\PLANETA\AUTOR\RECURSOS F\IMAGENES\MA_09_06_REC 200\Sol 1a.gif"/>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16375" y="2913062"/>
          <a:ext cx="1849755" cy="287020"/>
        </a:xfrm>
        <a:prstGeom prst="rect">
          <a:avLst/>
        </a:prstGeom>
        <a:noFill/>
        <a:ln>
          <a:noFill/>
        </a:ln>
      </xdr:spPr>
    </xdr:pic>
    <xdr:clientData/>
  </xdr:twoCellAnchor>
  <xdr:twoCellAnchor editAs="oneCell">
    <xdr:from>
      <xdr:col>10</xdr:col>
      <xdr:colOff>706438</xdr:colOff>
      <xdr:row>11</xdr:row>
      <xdr:rowOff>119063</xdr:rowOff>
    </xdr:from>
    <xdr:to>
      <xdr:col>10</xdr:col>
      <xdr:colOff>1514158</xdr:colOff>
      <xdr:row>11</xdr:row>
      <xdr:rowOff>545148</xdr:rowOff>
    </xdr:to>
    <xdr:pic>
      <xdr:nvPicPr>
        <xdr:cNvPr id="4" name="3 Imagen" descr="C:\Users\Andrea\Desktop\PLANETA\AUTOR\RECURSOS F\IMAGENES\MA_09_06_REC 200\Sol 1c.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81501" y="3508376"/>
          <a:ext cx="807720" cy="426085"/>
        </a:xfrm>
        <a:prstGeom prst="rect">
          <a:avLst/>
        </a:prstGeom>
        <a:noFill/>
        <a:ln>
          <a:noFill/>
        </a:ln>
      </xdr:spPr>
    </xdr:pic>
    <xdr:clientData/>
  </xdr:twoCellAnchor>
  <xdr:twoCellAnchor editAs="oneCell">
    <xdr:from>
      <xdr:col>10</xdr:col>
      <xdr:colOff>150812</xdr:colOff>
      <xdr:row>12</xdr:row>
      <xdr:rowOff>127000</xdr:rowOff>
    </xdr:from>
    <xdr:to>
      <xdr:col>10</xdr:col>
      <xdr:colOff>2058670</xdr:colOff>
      <xdr:row>12</xdr:row>
      <xdr:rowOff>344170</xdr:rowOff>
    </xdr:to>
    <xdr:pic>
      <xdr:nvPicPr>
        <xdr:cNvPr id="5" name="4 Imagen" descr="C:\Users\Andrea\Desktop\PLANETA\AUTOR\RECURSOS F\IMAGENES\MA_09_06_REC 200\Sol 1b.gif"/>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25875" y="4270375"/>
          <a:ext cx="1907858" cy="217170"/>
        </a:xfrm>
        <a:prstGeom prst="rect">
          <a:avLst/>
        </a:prstGeom>
        <a:noFill/>
        <a:ln>
          <a:noFill/>
        </a:ln>
      </xdr:spPr>
    </xdr:pic>
    <xdr:clientData/>
  </xdr:twoCellAnchor>
  <xdr:twoCellAnchor editAs="oneCell">
    <xdr:from>
      <xdr:col>10</xdr:col>
      <xdr:colOff>428625</xdr:colOff>
      <xdr:row>13</xdr:row>
      <xdr:rowOff>182562</xdr:rowOff>
    </xdr:from>
    <xdr:to>
      <xdr:col>10</xdr:col>
      <xdr:colOff>1991360</xdr:colOff>
      <xdr:row>13</xdr:row>
      <xdr:rowOff>387032</xdr:rowOff>
    </xdr:to>
    <xdr:pic>
      <xdr:nvPicPr>
        <xdr:cNvPr id="6" name="5 Imagen" descr="C:\Users\Andrea\Desktop\PLANETA\AUTOR\RECURSOS F\IMAGENES\MA_09_06_REC 200\Ejercicio 2.gif"/>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03688" y="4818062"/>
          <a:ext cx="1562735" cy="204470"/>
        </a:xfrm>
        <a:prstGeom prst="rect">
          <a:avLst/>
        </a:prstGeom>
        <a:noFill/>
        <a:ln>
          <a:noFill/>
        </a:ln>
      </xdr:spPr>
    </xdr:pic>
    <xdr:clientData/>
  </xdr:twoCellAnchor>
  <xdr:twoCellAnchor editAs="oneCell">
    <xdr:from>
      <xdr:col>10</xdr:col>
      <xdr:colOff>436562</xdr:colOff>
      <xdr:row>14</xdr:row>
      <xdr:rowOff>87312</xdr:rowOff>
    </xdr:from>
    <xdr:to>
      <xdr:col>10</xdr:col>
      <xdr:colOff>1552892</xdr:colOff>
      <xdr:row>14</xdr:row>
      <xdr:rowOff>357822</xdr:rowOff>
    </xdr:to>
    <xdr:pic>
      <xdr:nvPicPr>
        <xdr:cNvPr id="7" name="6 Imagen" descr="C:\Users\Andrea\Desktop\PLANETA\AUTOR\RECURSOS F\IMAGENES\MA_09_06_REC 200\Sol 2a.gif"/>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11625" y="5278437"/>
          <a:ext cx="1116330" cy="270510"/>
        </a:xfrm>
        <a:prstGeom prst="rect">
          <a:avLst/>
        </a:prstGeom>
        <a:noFill/>
        <a:ln>
          <a:noFill/>
        </a:ln>
      </xdr:spPr>
    </xdr:pic>
    <xdr:clientData/>
  </xdr:twoCellAnchor>
  <xdr:twoCellAnchor editAs="oneCell">
    <xdr:from>
      <xdr:col>10</xdr:col>
      <xdr:colOff>396875</xdr:colOff>
      <xdr:row>15</xdr:row>
      <xdr:rowOff>87312</xdr:rowOff>
    </xdr:from>
    <xdr:to>
      <xdr:col>10</xdr:col>
      <xdr:colOff>1842770</xdr:colOff>
      <xdr:row>15</xdr:row>
      <xdr:rowOff>256857</xdr:rowOff>
    </xdr:to>
    <xdr:pic>
      <xdr:nvPicPr>
        <xdr:cNvPr id="8" name="7 Imagen" descr="C:\Users\Andrea\Desktop\PLANETA\AUTOR\RECURSOS F\IMAGENES\MA_09_06_REC 200\Sol 2b.gif"/>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771938" y="5810250"/>
          <a:ext cx="1445895" cy="169545"/>
        </a:xfrm>
        <a:prstGeom prst="rect">
          <a:avLst/>
        </a:prstGeom>
        <a:noFill/>
        <a:ln>
          <a:noFill/>
        </a:ln>
      </xdr:spPr>
    </xdr:pic>
    <xdr:clientData/>
  </xdr:twoCellAnchor>
  <xdr:twoCellAnchor editAs="oneCell">
    <xdr:from>
      <xdr:col>10</xdr:col>
      <xdr:colOff>71436</xdr:colOff>
      <xdr:row>16</xdr:row>
      <xdr:rowOff>182563</xdr:rowOff>
    </xdr:from>
    <xdr:to>
      <xdr:col>10</xdr:col>
      <xdr:colOff>2169477</xdr:colOff>
      <xdr:row>16</xdr:row>
      <xdr:rowOff>365125</xdr:rowOff>
    </xdr:to>
    <xdr:pic>
      <xdr:nvPicPr>
        <xdr:cNvPr id="9" name="8 Imagen" descr="C:\Users\Andrea\Desktop\PLANETA\AUTOR\RECURSOS F\IMAGENES\MA_09_06_REC 200\Sol 1b.gif"/>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46499" y="6445251"/>
          <a:ext cx="2098041" cy="182562"/>
        </a:xfrm>
        <a:prstGeom prst="rect">
          <a:avLst/>
        </a:prstGeom>
        <a:noFill/>
        <a:ln>
          <a:noFill/>
        </a:ln>
      </xdr:spPr>
    </xdr:pic>
    <xdr:clientData/>
  </xdr:twoCellAnchor>
  <xdr:twoCellAnchor editAs="oneCell">
    <xdr:from>
      <xdr:col>10</xdr:col>
      <xdr:colOff>87312</xdr:colOff>
      <xdr:row>18</xdr:row>
      <xdr:rowOff>222250</xdr:rowOff>
    </xdr:from>
    <xdr:to>
      <xdr:col>10</xdr:col>
      <xdr:colOff>2185353</xdr:colOff>
      <xdr:row>18</xdr:row>
      <xdr:rowOff>404812</xdr:rowOff>
    </xdr:to>
    <xdr:pic>
      <xdr:nvPicPr>
        <xdr:cNvPr id="10" name="9 Imagen" descr="C:\Users\Andrea\Desktop\PLANETA\AUTOR\RECURSOS F\IMAGENES\MA_09_06_REC 200\Sol 1b.gif"/>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62375" y="7723188"/>
          <a:ext cx="2098041" cy="182562"/>
        </a:xfrm>
        <a:prstGeom prst="rect">
          <a:avLst/>
        </a:prstGeom>
        <a:noFill/>
        <a:ln>
          <a:noFill/>
        </a:ln>
      </xdr:spPr>
    </xdr:pic>
    <xdr:clientData/>
  </xdr:twoCellAnchor>
  <xdr:twoCellAnchor editAs="oneCell">
    <xdr:from>
      <xdr:col>10</xdr:col>
      <xdr:colOff>515938</xdr:colOff>
      <xdr:row>17</xdr:row>
      <xdr:rowOff>214312</xdr:rowOff>
    </xdr:from>
    <xdr:to>
      <xdr:col>10</xdr:col>
      <xdr:colOff>1674813</xdr:colOff>
      <xdr:row>17</xdr:row>
      <xdr:rowOff>379412</xdr:rowOff>
    </xdr:to>
    <xdr:pic>
      <xdr:nvPicPr>
        <xdr:cNvPr id="11" name="10 Imagen" descr="C:\Users\Andrea\Desktop\PLANETA\AUTOR\RECURSOS F\IMAGENES\MA_09_06_REC 200\Ejercicio 3.gif"/>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91001" y="7056437"/>
          <a:ext cx="1158875" cy="165100"/>
        </a:xfrm>
        <a:prstGeom prst="rect">
          <a:avLst/>
        </a:prstGeom>
        <a:noFill/>
        <a:ln>
          <a:noFill/>
        </a:ln>
      </xdr:spPr>
    </xdr:pic>
    <xdr:clientData/>
  </xdr:twoCellAnchor>
  <xdr:twoCellAnchor editAs="oneCell">
    <xdr:from>
      <xdr:col>10</xdr:col>
      <xdr:colOff>420687</xdr:colOff>
      <xdr:row>19</xdr:row>
      <xdr:rowOff>71439</xdr:rowOff>
    </xdr:from>
    <xdr:to>
      <xdr:col>10</xdr:col>
      <xdr:colOff>1865312</xdr:colOff>
      <xdr:row>19</xdr:row>
      <xdr:rowOff>460693</xdr:rowOff>
    </xdr:to>
    <xdr:pic>
      <xdr:nvPicPr>
        <xdr:cNvPr id="12" name="11 Imagen" descr="C:\Users\Andrea\Desktop\PLANETA\AUTOR\RECURSOS F\IMAGENES\MA_09_06_REC 200\Sol 3b.gif"/>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795750" y="8088314"/>
          <a:ext cx="1444625" cy="389254"/>
        </a:xfrm>
        <a:prstGeom prst="rect">
          <a:avLst/>
        </a:prstGeom>
        <a:noFill/>
        <a:ln>
          <a:noFill/>
        </a:ln>
      </xdr:spPr>
    </xdr:pic>
    <xdr:clientData/>
  </xdr:twoCellAnchor>
  <xdr:twoCellAnchor editAs="oneCell">
    <xdr:from>
      <xdr:col>10</xdr:col>
      <xdr:colOff>103187</xdr:colOff>
      <xdr:row>20</xdr:row>
      <xdr:rowOff>55563</xdr:rowOff>
    </xdr:from>
    <xdr:to>
      <xdr:col>10</xdr:col>
      <xdr:colOff>2023427</xdr:colOff>
      <xdr:row>20</xdr:row>
      <xdr:rowOff>278448</xdr:rowOff>
    </xdr:to>
    <xdr:pic>
      <xdr:nvPicPr>
        <xdr:cNvPr id="13" name="12 Imagen" descr="C:\Users\Andrea\Desktop\PLANETA\AUTOR\RECURSOS F\IMAGENES\MA_09_06_REC 200\Sol 3c.gif"/>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478250" y="8604251"/>
          <a:ext cx="1920240" cy="222885"/>
        </a:xfrm>
        <a:prstGeom prst="rect">
          <a:avLst/>
        </a:prstGeom>
        <a:noFill/>
        <a:ln>
          <a:noFill/>
        </a:ln>
      </xdr:spPr>
    </xdr:pic>
    <xdr:clientData/>
  </xdr:twoCellAnchor>
  <xdr:twoCellAnchor editAs="oneCell">
    <xdr:from>
      <xdr:col>10</xdr:col>
      <xdr:colOff>254000</xdr:colOff>
      <xdr:row>21</xdr:row>
      <xdr:rowOff>190500</xdr:rowOff>
    </xdr:from>
    <xdr:to>
      <xdr:col>10</xdr:col>
      <xdr:colOff>2135187</xdr:colOff>
      <xdr:row>21</xdr:row>
      <xdr:rowOff>509270</xdr:rowOff>
    </xdr:to>
    <xdr:pic>
      <xdr:nvPicPr>
        <xdr:cNvPr id="14" name="13 Imagen" descr="C:\Users\Andrea\Desktop\PLANETA\AUTOR\RECURSOS F\IMAGENES\MA_09_06_REC 200\Ejercicio 4.gif"/>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629063" y="9112250"/>
          <a:ext cx="1881187" cy="318770"/>
        </a:xfrm>
        <a:prstGeom prst="rect">
          <a:avLst/>
        </a:prstGeom>
        <a:noFill/>
        <a:ln>
          <a:noFill/>
        </a:ln>
      </xdr:spPr>
    </xdr:pic>
    <xdr:clientData/>
  </xdr:twoCellAnchor>
  <xdr:twoCellAnchor editAs="oneCell">
    <xdr:from>
      <xdr:col>10</xdr:col>
      <xdr:colOff>230187</xdr:colOff>
      <xdr:row>22</xdr:row>
      <xdr:rowOff>63500</xdr:rowOff>
    </xdr:from>
    <xdr:to>
      <xdr:col>10</xdr:col>
      <xdr:colOff>2201227</xdr:colOff>
      <xdr:row>22</xdr:row>
      <xdr:rowOff>314960</xdr:rowOff>
    </xdr:to>
    <xdr:pic>
      <xdr:nvPicPr>
        <xdr:cNvPr id="15" name="14 Imagen" descr="C:\Users\Andrea\Desktop\PLANETA\AUTOR\RECURSOS F\IMAGENES\MA_09_06_REC 200\Sol 4a.gif"/>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605250" y="9620250"/>
          <a:ext cx="1971040" cy="251460"/>
        </a:xfrm>
        <a:prstGeom prst="rect">
          <a:avLst/>
        </a:prstGeom>
        <a:noFill/>
        <a:ln>
          <a:noFill/>
        </a:ln>
      </xdr:spPr>
    </xdr:pic>
    <xdr:clientData/>
  </xdr:twoCellAnchor>
  <xdr:twoCellAnchor editAs="oneCell">
    <xdr:from>
      <xdr:col>10</xdr:col>
      <xdr:colOff>47625</xdr:colOff>
      <xdr:row>23</xdr:row>
      <xdr:rowOff>246062</xdr:rowOff>
    </xdr:from>
    <xdr:to>
      <xdr:col>10</xdr:col>
      <xdr:colOff>2099625</xdr:colOff>
      <xdr:row>23</xdr:row>
      <xdr:rowOff>456247</xdr:rowOff>
    </xdr:to>
    <xdr:pic>
      <xdr:nvPicPr>
        <xdr:cNvPr id="16" name="15 Imagen" descr="C:\Users\Andrea\Desktop\PLANETA\AUTOR\RECURSOS F\IMAGENES\MA_09_06_REC 200\Sol 4b.gif"/>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422688" y="10374312"/>
          <a:ext cx="2052000" cy="210185"/>
        </a:xfrm>
        <a:prstGeom prst="rect">
          <a:avLst/>
        </a:prstGeom>
        <a:noFill/>
        <a:ln>
          <a:noFill/>
        </a:ln>
      </xdr:spPr>
    </xdr:pic>
    <xdr:clientData/>
  </xdr:twoCellAnchor>
  <xdr:twoCellAnchor editAs="oneCell">
    <xdr:from>
      <xdr:col>10</xdr:col>
      <xdr:colOff>31750</xdr:colOff>
      <xdr:row>24</xdr:row>
      <xdr:rowOff>261938</xdr:rowOff>
    </xdr:from>
    <xdr:to>
      <xdr:col>10</xdr:col>
      <xdr:colOff>2129791</xdr:colOff>
      <xdr:row>24</xdr:row>
      <xdr:rowOff>444500</xdr:rowOff>
    </xdr:to>
    <xdr:pic>
      <xdr:nvPicPr>
        <xdr:cNvPr id="17" name="16 Imagen" descr="C:\Users\Andrea\Desktop\PLANETA\AUTOR\RECURSOS F\IMAGENES\MA_09_06_REC 200\Sol 1b.gif"/>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06813" y="11144251"/>
          <a:ext cx="2098041" cy="182562"/>
        </a:xfrm>
        <a:prstGeom prst="rect">
          <a:avLst/>
        </a:prstGeom>
        <a:noFill/>
        <a:ln>
          <a:noFill/>
        </a:ln>
      </xdr:spPr>
    </xdr:pic>
    <xdr:clientData/>
  </xdr:twoCellAnchor>
  <xdr:twoCellAnchor editAs="oneCell">
    <xdr:from>
      <xdr:col>10</xdr:col>
      <xdr:colOff>0</xdr:colOff>
      <xdr:row>27</xdr:row>
      <xdr:rowOff>103187</xdr:rowOff>
    </xdr:from>
    <xdr:to>
      <xdr:col>10</xdr:col>
      <xdr:colOff>2098041</xdr:colOff>
      <xdr:row>27</xdr:row>
      <xdr:rowOff>285749</xdr:rowOff>
    </xdr:to>
    <xdr:pic>
      <xdr:nvPicPr>
        <xdr:cNvPr id="18" name="17 Imagen" descr="C:\Users\Andrea\Desktop\PLANETA\AUTOR\RECURSOS F\IMAGENES\MA_09_06_REC 200\Sol 1b.gif"/>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75063" y="12850812"/>
          <a:ext cx="2098041" cy="182562"/>
        </a:xfrm>
        <a:prstGeom prst="rect">
          <a:avLst/>
        </a:prstGeom>
        <a:noFill/>
        <a:ln>
          <a:noFill/>
        </a:ln>
      </xdr:spPr>
    </xdr:pic>
    <xdr:clientData/>
  </xdr:twoCellAnchor>
  <xdr:twoCellAnchor editAs="oneCell">
    <xdr:from>
      <xdr:col>10</xdr:col>
      <xdr:colOff>412750</xdr:colOff>
      <xdr:row>25</xdr:row>
      <xdr:rowOff>174625</xdr:rowOff>
    </xdr:from>
    <xdr:to>
      <xdr:col>10</xdr:col>
      <xdr:colOff>1348740</xdr:colOff>
      <xdr:row>25</xdr:row>
      <xdr:rowOff>395605</xdr:rowOff>
    </xdr:to>
    <xdr:pic>
      <xdr:nvPicPr>
        <xdr:cNvPr id="19" name="18 Imagen" descr="C:\Users\Andrea\Desktop\PLANETA\AUTOR\RECURSOS F\IMAGENES\MA_09_06_REC 200\Ejercicio 5.gif"/>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787813" y="11763375"/>
          <a:ext cx="935990" cy="220980"/>
        </a:xfrm>
        <a:prstGeom prst="rect">
          <a:avLst/>
        </a:prstGeom>
        <a:noFill/>
        <a:ln>
          <a:noFill/>
        </a:ln>
      </xdr:spPr>
    </xdr:pic>
    <xdr:clientData/>
  </xdr:twoCellAnchor>
  <xdr:twoCellAnchor editAs="oneCell">
    <xdr:from>
      <xdr:col>10</xdr:col>
      <xdr:colOff>238125</xdr:colOff>
      <xdr:row>26</xdr:row>
      <xdr:rowOff>39687</xdr:rowOff>
    </xdr:from>
    <xdr:to>
      <xdr:col>10</xdr:col>
      <xdr:colOff>1677670</xdr:colOff>
      <xdr:row>26</xdr:row>
      <xdr:rowOff>400367</xdr:rowOff>
    </xdr:to>
    <xdr:pic>
      <xdr:nvPicPr>
        <xdr:cNvPr id="20" name="19 Imagen" descr="C:\Users\Andrea\Desktop\PLANETA\AUTOR\RECURSOS F\IMAGENES\MA_09_06_REC 200\Sol 5a.gif"/>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613188" y="12263437"/>
          <a:ext cx="1439545" cy="360680"/>
        </a:xfrm>
        <a:prstGeom prst="rect">
          <a:avLst/>
        </a:prstGeom>
        <a:noFill/>
        <a:ln>
          <a:noFill/>
        </a:ln>
      </xdr:spPr>
    </xdr:pic>
    <xdr:clientData/>
  </xdr:twoCellAnchor>
  <xdr:twoCellAnchor editAs="oneCell">
    <xdr:from>
      <xdr:col>10</xdr:col>
      <xdr:colOff>492125</xdr:colOff>
      <xdr:row>28</xdr:row>
      <xdr:rowOff>79376</xdr:rowOff>
    </xdr:from>
    <xdr:to>
      <xdr:col>10</xdr:col>
      <xdr:colOff>1751965</xdr:colOff>
      <xdr:row>28</xdr:row>
      <xdr:rowOff>397511</xdr:rowOff>
    </xdr:to>
    <xdr:pic>
      <xdr:nvPicPr>
        <xdr:cNvPr id="21" name="20 Imagen" descr="C:\Users\Andrea\Desktop\PLANETA\AUTOR\RECURSOS F\IMAGENES\MA_09_06_REC 200\Sol 5c.gif"/>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867188" y="13271501"/>
          <a:ext cx="1259840" cy="31813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29" sqref="K2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48" customHeight="1" x14ac:dyDescent="0.25">
      <c r="A10" s="12" t="str">
        <f>IF(OR(B10&lt;&gt;"",J10&lt;&gt;""),"IMG01","")</f>
        <v>IMG01</v>
      </c>
      <c r="B10" s="62" t="s">
        <v>190</v>
      </c>
      <c r="C10" s="20" t="str">
        <f t="shared" ref="C10:C41" si="0">IF(OR(B10&lt;&gt;"",J10&lt;&gt;""),IF($G$4="Recurso",CONCATENATE($G$4," ",$G$5),$G$4),"")</f>
        <v>Recurso M7A</v>
      </c>
      <c r="D10" s="63" t="s">
        <v>191</v>
      </c>
      <c r="E10" s="63" t="s">
        <v>155</v>
      </c>
      <c r="F10" s="13" t="str">
        <f t="shared" ref="F10" ca="1" si="1">IF(OR(B10&lt;&gt;"",J10&lt;&gt;""),CONCATENATE($C$7,"_",$A10,IF($G$4="Cuaderno de Estudio","_small",CONCATENATE(IF(I10="","","n"),IF(LEFT($G$5,1)="F",".jpg",".png")))),"")</f>
        <v>MA_09_06_REC200_IMG01n.png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MA_09_06_REC200_IMG01a.png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51.75" customHeight="1" x14ac:dyDescent="0.25">
      <c r="A11" s="12" t="str">
        <f t="shared" ref="A11:A18" si="3">IF(OR(B11&lt;&gt;"",J11&lt;&gt;""),CONCATENATE(LEFT(A10,3),IF(MID(A10,4,2)+1&lt;10,CONCATENATE("0",MID(A10,4,2)+1))),"")</f>
        <v>IMG02</v>
      </c>
      <c r="B11" s="62" t="s">
        <v>192</v>
      </c>
      <c r="C11" s="20" t="str">
        <f t="shared" si="0"/>
        <v>Recurso M7A</v>
      </c>
      <c r="D11" s="63" t="s">
        <v>191</v>
      </c>
      <c r="E11" s="63" t="s">
        <v>67</v>
      </c>
      <c r="F11" s="13" t="str">
        <f t="shared" ref="F11:F74" ca="1" si="4">IF(OR(B11&lt;&gt;"",J11&lt;&gt;""),CONCATENATE($C$7,"_",$A11,IF($G$4="Cuaderno de Estudio","_small",CONCATENATE(IF(I11="","","n"),IF(LEFT($G$5,1)="F",".jpg",".png")))),"")</f>
        <v>MA_09_06_REC200_IMG02.png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ht="59.25" customHeight="1" x14ac:dyDescent="0.25">
      <c r="A12" s="12" t="str">
        <f t="shared" si="3"/>
        <v>IMG03</v>
      </c>
      <c r="B12" s="62" t="s">
        <v>194</v>
      </c>
      <c r="C12" s="20" t="str">
        <f t="shared" si="0"/>
        <v>Recurso M7A</v>
      </c>
      <c r="D12" s="63" t="s">
        <v>191</v>
      </c>
      <c r="E12" s="63" t="s">
        <v>67</v>
      </c>
      <c r="F12" s="13" t="str">
        <f t="shared" ca="1" si="4"/>
        <v>MA_09_06_REC200_IMG03.png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c r="O12" s="2" t="str">
        <f>'Definición técnica de imagenes'!A18</f>
        <v>Diaporama F1</v>
      </c>
    </row>
    <row r="13" spans="1:16" s="11" customFormat="1" ht="39" customHeight="1" x14ac:dyDescent="0.25">
      <c r="A13" s="12" t="str">
        <f t="shared" si="3"/>
        <v>IMG04</v>
      </c>
      <c r="B13" s="62" t="s">
        <v>196</v>
      </c>
      <c r="C13" s="20" t="str">
        <f t="shared" si="0"/>
        <v>Recurso M7A</v>
      </c>
      <c r="D13" s="63" t="s">
        <v>191</v>
      </c>
      <c r="E13" s="63" t="s">
        <v>67</v>
      </c>
      <c r="F13" s="13" t="str">
        <f t="shared" ca="1" si="4"/>
        <v>MA_09_06_REC200_IMG04.png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197</v>
      </c>
      <c r="K13" s="64"/>
      <c r="O13" s="2" t="str">
        <f>'Definición técnica de imagenes'!A19</f>
        <v>F4</v>
      </c>
    </row>
    <row r="14" spans="1:16" s="11" customFormat="1" ht="43.5" customHeight="1" x14ac:dyDescent="0.25">
      <c r="A14" s="12" t="str">
        <f t="shared" si="3"/>
        <v>IMG05</v>
      </c>
      <c r="B14" s="62" t="s">
        <v>198</v>
      </c>
      <c r="C14" s="20" t="str">
        <f t="shared" si="0"/>
        <v>Recurso M7A</v>
      </c>
      <c r="D14" s="63" t="s">
        <v>191</v>
      </c>
      <c r="E14" s="63" t="s">
        <v>155</v>
      </c>
      <c r="F14" s="13" t="str">
        <f t="shared" ca="1" si="4"/>
        <v>MA_09_06_REC200_IMG05n.png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MA_09_06_REC200_IMG05a.png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199</v>
      </c>
      <c r="K14" s="64"/>
      <c r="O14" s="2" t="str">
        <f>'Definición técnica de imagenes'!A22</f>
        <v>F6</v>
      </c>
    </row>
    <row r="15" spans="1:16" s="11" customFormat="1" ht="42" customHeight="1" x14ac:dyDescent="0.25">
      <c r="A15" s="12" t="str">
        <f t="shared" si="3"/>
        <v>IMG06</v>
      </c>
      <c r="B15" s="62" t="s">
        <v>194</v>
      </c>
      <c r="C15" s="20" t="str">
        <f t="shared" si="0"/>
        <v>Recurso M7A</v>
      </c>
      <c r="D15" s="63" t="s">
        <v>191</v>
      </c>
      <c r="E15" s="63" t="s">
        <v>67</v>
      </c>
      <c r="F15" s="13" t="str">
        <f t="shared" ca="1" si="4"/>
        <v>MA_09_06_REC200_IMG06.png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200</v>
      </c>
      <c r="K15" s="66"/>
      <c r="O15" s="2" t="str">
        <f>'Definición técnica de imagenes'!A24</f>
        <v>F6B</v>
      </c>
    </row>
    <row r="16" spans="1:16" s="11" customFormat="1" ht="42.75" customHeight="1" x14ac:dyDescent="0.3">
      <c r="A16" s="12" t="str">
        <f t="shared" si="3"/>
        <v>IMG07</v>
      </c>
      <c r="B16" s="62" t="s">
        <v>201</v>
      </c>
      <c r="C16" s="20" t="str">
        <f t="shared" si="0"/>
        <v>Recurso M7A</v>
      </c>
      <c r="D16" s="63" t="s">
        <v>191</v>
      </c>
      <c r="E16" s="63" t="s">
        <v>67</v>
      </c>
      <c r="F16" s="13" t="str">
        <f t="shared" ca="1" si="4"/>
        <v>MA_09_06_REC200_IMG07.png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202</v>
      </c>
      <c r="K16" s="68"/>
      <c r="O16" s="2" t="str">
        <f>'Definición técnica de imagenes'!A25</f>
        <v>F7</v>
      </c>
    </row>
    <row r="17" spans="1:15" s="11" customFormat="1" ht="45.75" customHeight="1" x14ac:dyDescent="0.25">
      <c r="A17" s="12" t="str">
        <f t="shared" si="3"/>
        <v>IMG08</v>
      </c>
      <c r="B17" s="62" t="s">
        <v>203</v>
      </c>
      <c r="C17" s="20" t="str">
        <f t="shared" si="0"/>
        <v>Recurso M7A</v>
      </c>
      <c r="D17" s="63" t="s">
        <v>191</v>
      </c>
      <c r="E17" s="63" t="s">
        <v>67</v>
      </c>
      <c r="F17" s="13" t="str">
        <f t="shared" ca="1" si="4"/>
        <v>MA_09_06_REC200_IMG08.png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204</v>
      </c>
      <c r="K17" s="66"/>
      <c r="O17" s="2" t="str">
        <f>'Definición técnica de imagenes'!A27</f>
        <v>F7B</v>
      </c>
    </row>
    <row r="18" spans="1:15" s="11" customFormat="1" ht="51.75" customHeight="1" x14ac:dyDescent="0.25">
      <c r="A18" s="12" t="str">
        <f t="shared" si="3"/>
        <v>IMG09</v>
      </c>
      <c r="B18" s="62" t="s">
        <v>205</v>
      </c>
      <c r="C18" s="20" t="str">
        <f t="shared" si="0"/>
        <v>Recurso M7A</v>
      </c>
      <c r="D18" s="63" t="s">
        <v>191</v>
      </c>
      <c r="E18" s="63" t="s">
        <v>155</v>
      </c>
      <c r="F18" s="13" t="str">
        <f t="shared" ca="1" si="4"/>
        <v>MA_09_06_REC200_IMG09n.png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MA_09_06_REC200_IMG09a.png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210</v>
      </c>
      <c r="K18" s="66"/>
      <c r="O18" s="2" t="str">
        <f>'Definición técnica de imagenes'!A30</f>
        <v>F8</v>
      </c>
    </row>
    <row r="19" spans="1:15" s="11" customFormat="1" ht="40.5" customHeight="1" x14ac:dyDescent="0.3">
      <c r="A19" s="12" t="str">
        <f t="shared" ref="A19:A50" si="6">IF(OR(B19&lt;&gt;"",J19&lt;&gt;""),CONCATENATE(LEFT(A18,3),IF(MID(A18,4,2)+1&lt;10,CONCATENATE("0",MID(A18,4,2)+1),MID(A18,4,2)+1)),"")</f>
        <v>IMG10</v>
      </c>
      <c r="B19" s="62" t="s">
        <v>203</v>
      </c>
      <c r="C19" s="20" t="str">
        <f t="shared" si="0"/>
        <v>Recurso M7A</v>
      </c>
      <c r="D19" s="63" t="s">
        <v>191</v>
      </c>
      <c r="E19" s="63" t="s">
        <v>67</v>
      </c>
      <c r="F19" s="13" t="str">
        <f t="shared" ca="1" si="4"/>
        <v>MA_09_06_REC200_IMG10.png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206</v>
      </c>
      <c r="K19" s="68"/>
      <c r="O19" s="2" t="str">
        <f>'Definición técnica de imagenes'!A31</f>
        <v>F10</v>
      </c>
    </row>
    <row r="20" spans="1:15" s="11" customFormat="1" ht="42" customHeight="1" x14ac:dyDescent="0.25">
      <c r="A20" s="12" t="str">
        <f t="shared" si="6"/>
        <v>IMG11</v>
      </c>
      <c r="B20" s="62" t="s">
        <v>207</v>
      </c>
      <c r="C20" s="20" t="str">
        <f t="shared" si="0"/>
        <v>Recurso M7A</v>
      </c>
      <c r="D20" s="63" t="s">
        <v>191</v>
      </c>
      <c r="E20" s="63" t="s">
        <v>67</v>
      </c>
      <c r="F20" s="13" t="str">
        <f t="shared" ca="1" si="4"/>
        <v>MA_09_06_REC200_IMG11.png</v>
      </c>
      <c r="G20" s="13" t="str">
        <f ca="1">IF($F20&lt;&gt;"",IF($G$4="Recurso",VLOOKUP($E20,OFFSET('Definición técnica de imagenes'!$A$1,MATCH($G$5,'Definición técnica de imagenes'!$A$1:$A$104,0)-1,1,COUNTIF('Definición técnica de imagenes'!$A$3:$A$102,$G$5),5),5,FALSE),'Definición técnica de imagenes'!$F$16),"")</f>
        <v>110 x 110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208</v>
      </c>
      <c r="K20" s="66"/>
      <c r="O20" s="2" t="str">
        <f>'Definición técnica de imagenes'!A32</f>
        <v>F10B</v>
      </c>
    </row>
    <row r="21" spans="1:15" s="11" customFormat="1" ht="29.25" customHeight="1" x14ac:dyDescent="0.25">
      <c r="A21" s="12" t="str">
        <f t="shared" si="6"/>
        <v>IMG12</v>
      </c>
      <c r="B21" s="62" t="s">
        <v>196</v>
      </c>
      <c r="C21" s="20" t="str">
        <f t="shared" si="0"/>
        <v>Recurso M7A</v>
      </c>
      <c r="D21" s="63" t="s">
        <v>191</v>
      </c>
      <c r="E21" s="63" t="s">
        <v>67</v>
      </c>
      <c r="F21" s="13" t="str">
        <f t="shared" ca="1" si="4"/>
        <v>MA_09_06_REC200_IMG12.png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209</v>
      </c>
      <c r="K21" s="66"/>
      <c r="O21" s="2" t="str">
        <f>'Definición técnica de imagenes'!A33</f>
        <v>F11</v>
      </c>
    </row>
    <row r="22" spans="1:15" s="11" customFormat="1" ht="50.25" customHeight="1" x14ac:dyDescent="0.25">
      <c r="A22" s="12" t="str">
        <f t="shared" si="6"/>
        <v>IMG13</v>
      </c>
      <c r="B22" s="62" t="s">
        <v>211</v>
      </c>
      <c r="C22" s="20" t="str">
        <f t="shared" si="0"/>
        <v>Recurso M7A</v>
      </c>
      <c r="D22" s="63" t="s">
        <v>191</v>
      </c>
      <c r="E22" s="63" t="s">
        <v>155</v>
      </c>
      <c r="F22" s="13" t="str">
        <f t="shared" ca="1" si="4"/>
        <v>MA_09_06_REC200_IMG13n.png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MA_09_06_REC200_IMG13a.png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t="s">
        <v>212</v>
      </c>
      <c r="K22" s="69"/>
      <c r="O22" s="2" t="str">
        <f>'Definición técnica de imagenes'!A34</f>
        <v>F12</v>
      </c>
    </row>
    <row r="23" spans="1:15" s="11" customFormat="1" ht="45" customHeight="1" x14ac:dyDescent="0.25">
      <c r="A23" s="12" t="str">
        <f t="shared" si="6"/>
        <v>IMG14</v>
      </c>
      <c r="B23" s="62" t="s">
        <v>213</v>
      </c>
      <c r="C23" s="20" t="str">
        <f t="shared" si="0"/>
        <v>Recurso M7A</v>
      </c>
      <c r="D23" s="63" t="s">
        <v>191</v>
      </c>
      <c r="E23" s="63" t="s">
        <v>67</v>
      </c>
      <c r="F23" s="13" t="str">
        <f t="shared" ca="1" si="4"/>
        <v>MA_09_06_REC200_IMG14.png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214</v>
      </c>
      <c r="K23" s="64"/>
      <c r="O23" s="2" t="str">
        <f>'Definición técnica de imagenes'!A35</f>
        <v>F13</v>
      </c>
    </row>
    <row r="24" spans="1:15" s="11" customFormat="1" ht="59.25" customHeight="1" x14ac:dyDescent="0.25">
      <c r="A24" s="12" t="str">
        <f t="shared" si="6"/>
        <v>IMG15</v>
      </c>
      <c r="B24" s="62" t="s">
        <v>215</v>
      </c>
      <c r="C24" s="20" t="str">
        <f t="shared" si="0"/>
        <v>Recurso M7A</v>
      </c>
      <c r="D24" s="63" t="s">
        <v>191</v>
      </c>
      <c r="E24" s="63" t="s">
        <v>67</v>
      </c>
      <c r="F24" s="13" t="str">
        <f t="shared" ca="1" si="4"/>
        <v>MA_09_06_REC200_IMG15.png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216</v>
      </c>
      <c r="K24" s="65"/>
      <c r="O24" s="2" t="str">
        <f>'Definición técnica de imagenes'!A37</f>
        <v>F13B</v>
      </c>
    </row>
    <row r="25" spans="1:15" s="11" customFormat="1" ht="55.5" customHeight="1" x14ac:dyDescent="0.25">
      <c r="A25" s="12" t="str">
        <f t="shared" si="6"/>
        <v>IMG16</v>
      </c>
      <c r="B25" s="62" t="s">
        <v>203</v>
      </c>
      <c r="C25" s="20" t="str">
        <f t="shared" si="0"/>
        <v>Recurso M7A</v>
      </c>
      <c r="D25" s="63" t="s">
        <v>191</v>
      </c>
      <c r="E25" s="63" t="s">
        <v>67</v>
      </c>
      <c r="F25" s="13" t="str">
        <f t="shared" ca="1" si="4"/>
        <v>MA_09_06_REC200_IMG16.png</v>
      </c>
      <c r="G25" s="13" t="str">
        <f ca="1">IF($F25&lt;&gt;"",IF($G$4="Recurso",VLOOKUP($E25,OFFSET('Definición técnica de imagenes'!$A$1,MATCH($G$5,'Definición técnica de imagenes'!$A$1:$A$104,0)-1,1,COUNTIF('Definición técnica de imagenes'!$A$3:$A$102,$G$5),5),5,FALSE),'Definición técnica de imagenes'!$F$16),"")</f>
        <v>110 x 110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217</v>
      </c>
      <c r="K25" s="64"/>
    </row>
    <row r="26" spans="1:15" s="11" customFormat="1" ht="50.25" customHeight="1" x14ac:dyDescent="0.25">
      <c r="A26" s="12" t="str">
        <f t="shared" si="6"/>
        <v>IMG17</v>
      </c>
      <c r="B26" s="62" t="s">
        <v>218</v>
      </c>
      <c r="C26" s="20" t="str">
        <f t="shared" si="0"/>
        <v>Recurso M7A</v>
      </c>
      <c r="D26" s="63" t="s">
        <v>191</v>
      </c>
      <c r="E26" s="63" t="s">
        <v>155</v>
      </c>
      <c r="F26" s="13" t="str">
        <f t="shared" ca="1" si="4"/>
        <v>MA_09_06_REC200_IMG17n.png</v>
      </c>
      <c r="G26" s="13" t="str">
        <f ca="1">IF($F26&lt;&gt;"",IF($G$4="Recurso",VLOOKUP($E26,OFFSET('Definición técnica de imagenes'!$A$1,MATCH($G$5,'Definición técnica de imagenes'!$A$1:$A$104,0)-1,1,COUNTIF('Definición técnica de imagenes'!$A$3:$A$102,$G$5),5),5,FALSE),'Definición técnica de imagenes'!$F$16),"")</f>
        <v>286 x 286 px</v>
      </c>
      <c r="H26" s="13" t="str">
        <f t="shared" ca="1" si="5"/>
        <v>MA_09_06_REC200_IMG17a.png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500 x 500 px</v>
      </c>
      <c r="J26" s="63" t="s">
        <v>219</v>
      </c>
      <c r="K26" s="64"/>
    </row>
    <row r="27" spans="1:15" s="11" customFormat="1" ht="41.25" customHeight="1" x14ac:dyDescent="0.25">
      <c r="A27" s="12" t="str">
        <f t="shared" si="6"/>
        <v>IMG18</v>
      </c>
      <c r="B27" s="62" t="s">
        <v>220</v>
      </c>
      <c r="C27" s="20" t="str">
        <f t="shared" si="0"/>
        <v>Recurso M7A</v>
      </c>
      <c r="D27" s="63" t="s">
        <v>191</v>
      </c>
      <c r="E27" s="63" t="s">
        <v>67</v>
      </c>
      <c r="F27" s="13" t="str">
        <f t="shared" ca="1" si="4"/>
        <v>MA_09_06_REC200_IMG18.png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t="s">
        <v>221</v>
      </c>
      <c r="K27" s="64"/>
      <c r="O27" s="2"/>
    </row>
    <row r="28" spans="1:15" s="11" customFormat="1" ht="35.25" customHeight="1" x14ac:dyDescent="0.25">
      <c r="A28" s="12" t="str">
        <f t="shared" si="6"/>
        <v>IMG19</v>
      </c>
      <c r="B28" s="62" t="s">
        <v>203</v>
      </c>
      <c r="C28" s="20" t="str">
        <f t="shared" si="0"/>
        <v>Recurso M7A</v>
      </c>
      <c r="D28" s="63" t="s">
        <v>191</v>
      </c>
      <c r="E28" s="63" t="s">
        <v>67</v>
      </c>
      <c r="F28" s="13" t="str">
        <f t="shared" ca="1" si="4"/>
        <v>MA_09_06_REC200_IMG19.png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t="s">
        <v>222</v>
      </c>
      <c r="K28" s="64"/>
    </row>
    <row r="29" spans="1:15" s="11" customFormat="1" ht="36" customHeight="1" x14ac:dyDescent="0.25">
      <c r="A29" s="12" t="str">
        <f t="shared" si="6"/>
        <v>IMG20</v>
      </c>
      <c r="B29" s="62" t="s">
        <v>223</v>
      </c>
      <c r="C29" s="20" t="str">
        <f t="shared" si="0"/>
        <v>Recurso M7A</v>
      </c>
      <c r="D29" s="63" t="s">
        <v>191</v>
      </c>
      <c r="E29" s="63" t="s">
        <v>67</v>
      </c>
      <c r="F29" s="13" t="str">
        <f t="shared" ca="1" si="4"/>
        <v>MA_09_06_REC200_IMG20.png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t="s">
        <v>224</v>
      </c>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cp:lastModifiedBy>
  <dcterms:created xsi:type="dcterms:W3CDTF">2014-07-01T23:43:25Z</dcterms:created>
  <dcterms:modified xsi:type="dcterms:W3CDTF">2015-12-01T23:42:50Z</dcterms:modified>
</cp:coreProperties>
</file>