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5_CO\SolicitudGrafica_MA_09_05_CO_REC2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2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<sst xmlns="http://schemas.openxmlformats.org/spreadsheetml/2006/main" count="391" uniqueCount="194">
  <si>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</si>
  <si>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</si>
  <si>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</si>
  <si>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</si>
  <si>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</si>
  <si>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</si>
  <si>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</si>
  <si>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</si>
  <si>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</si>
  <si>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</si>
  <si>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</si>
  <si>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</si>
  <si>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</si>
  <si>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</si>
  <si>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</si>
  <si>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</si>
  <si>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</si>
  <si>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</si>
  <si>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</si>
  <si>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</si>
  <si>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</si>
  <si>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</si>
  <si>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</si>
  <si>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</si>
  <si>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</si>
  <si>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</si>
  <si>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</si>
  <si>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</si>
  <si>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</si>
  <si>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</si>
  <si>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</si>
  <si>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</si>
  <si>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</si>
  <si>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</si>
  <si>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</si>
  <si>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</si>
  <si>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</si>
  <si>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</si>
  <si>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</si>
  <si>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</si>
  <si>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</si>
  <si>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</si>
  <si>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</si>
  <si>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</si>
  <si>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</si>
  <si>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</si>
  <si>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</si>
  <si>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</si>
  <si>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</si>
  <si>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</si>
  <si>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</si>
  <si>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</si>
  <si>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</si>
  <si>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</si>
  <si>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</si>
  <si>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</si>
  <si>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</si>
  <si>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</si>
  <si>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</si>
  <si>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</si>
  <si>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</si>
  <si>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</si>
  <si>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</si>
  <si>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</si>
  <si>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</si>
  <si>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</si>
  <si>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</si>
  <si>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</si>
  <si>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</si>
  <si>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</si>
  <si>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</si>
  <si>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</si>
  <si>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</si>
  <si>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</si>
  <si>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</si>
  <si>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</si>
  <si>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</si>
  <si>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</si>
  <si>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</si>
  <si>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</si>
  <si>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</si>
  <si>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</si>
  <si>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</si>
  <si>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</si>
  <si>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</si>
  <si>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</si>
  <si>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</si>
  <si>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</si>
  <si>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</si>
  <si>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</si>
  <si>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</si>
  <si>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</si>
  <si>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</si>
  <si>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</si>
  <si>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</si>
  <si>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</si>
  <si>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</si>
  <si>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</si>
  <si>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</si>
  <si>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</si>
  <si>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</si>
  <si>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</si>
  <si>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</si>
  <si>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</si>
  <si>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</si>
  <si>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</si>
  <si>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</si>
  <si>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</si>
  <si>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</si>
  <si>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</si>
  <si>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</si>
  <si>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</si>
  <si>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</si>
  <si>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</si>
  <si>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</si>
  <si>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</si>
  <si>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</si>
  <si>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</si>
  <si>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</si>
  <si>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</si>
  <si>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</si>
  <si>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</si>
  <si>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</si>
  <si>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</si>
  <si>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</si>
  <si>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</si>
  <si>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</si>
  <si>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</si>
  <si>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</si>
  <si>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</si>
  <si>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</si>
  <si>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</si>
  <si>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</si>
  <si>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</si>
  <si>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</si>
  <si>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</si>
  <si>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</si>
  <si>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</si>
  <si>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</si>
  <si>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</si>
  <si>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</si>
  <si>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</si>
  <si>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</si>
  <si>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</si>
  <si>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</si>
  <si>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</si>
  <si>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</si>
  <si>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</si>
  <si>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</si>
  <si>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</si>
  <si>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</si>
  <si>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</si>
  <si>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</si>
  <si>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</si>
  <si>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</si>
  <si>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</si>
  <si>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</si>
  <si>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</si>
  <si>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</si>
  <si>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</si>
  <si>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</si>
  <si>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</si>
  <si>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</si>
  <si>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</si>
  <si>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</si>
  <si>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</si>
  <si>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</si>
  <si>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</si>
  <si>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</si>
  <si>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</si>
  <si>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</si>
  <si>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</si>
  <si>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</si>
  <si>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</si>
  <si>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</si>
  <si>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</si>
  <si>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</si>
  <si>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</si>
  <si>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</si>
  <si>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</si>
  <si>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</si>
  <si>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</si>
  <si>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</si>
  <si>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</si>
  <si>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</si>
  <si>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</si>
  <si>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</si>
  <si>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</si>
  <si>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Luisa Fernanda Nivia</t>
  </si>
  <si>
    <t>Desigualdades</t>
  </si>
  <si>
    <t>MA_09_05_CO_REC_210</t>
  </si>
  <si>
    <t>Elaborar recurso.</t>
  </si>
  <si>
    <t xml:space="preserve">ESCRIBIR SOBRE UNA NOTA. VER EL WORD. </t>
  </si>
  <si>
    <t>ESCRIBIR SOBRE UNA NOTA Y CENTRADO COMO SE INDICA EN EL WORD. LOS SIGNOS, UNO DEBAJO DE OTRO, ALINEADOS.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</si>
</sst>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5" xfId="0" applyFont="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openxmlformats.org/officeDocument/2006/relationships/image" Target="../media/image7.pn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10</xdr:row>
      <xdr:rowOff>338667</xdr:rowOff>
    </xdr:from>
    <xdr:to>
      <xdr:col>9</xdr:col>
      <xdr:colOff>2639484</xdr:colOff>
      <xdr:row>10</xdr:row>
      <xdr:rowOff>2139641</xdr:rowOff>
    </xdr:to>
    <xdr:pic>
      <xdr:nvPicPr>
        <xdr:cNvPr id="18" name="Imagen 17" descr="Ima-Rec-210-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94833" y="4603750"/>
          <a:ext cx="2639484" cy="1800974"/>
        </a:xfrm>
        <a:prstGeom prst="rect">
          <a:avLst/>
        </a:prstGeom>
      </xdr:spPr>
    </xdr:pic>
    <xdr:clientData/>
  </xdr:twoCellAnchor>
  <xdr:twoCellAnchor editAs="oneCell">
    <xdr:from>
      <xdr:col>9</xdr:col>
      <xdr:colOff>296333</xdr:colOff>
      <xdr:row>11</xdr:row>
      <xdr:rowOff>137584</xdr:rowOff>
    </xdr:from>
    <xdr:to>
      <xdr:col>9</xdr:col>
      <xdr:colOff>2413473</xdr:colOff>
      <xdr:row>11</xdr:row>
      <xdr:rowOff>2319866</xdr:rowOff>
    </xdr:to>
    <xdr:pic>
      <xdr:nvPicPr>
        <xdr:cNvPr id="19" name="Imagen 18" descr="Ima-Rec-210-3.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91166" y="6667501"/>
          <a:ext cx="2117140" cy="2182282"/>
        </a:xfrm>
        <a:prstGeom prst="rect">
          <a:avLst/>
        </a:prstGeom>
      </xdr:spPr>
    </xdr:pic>
    <xdr:clientData/>
  </xdr:twoCellAnchor>
  <xdr:twoCellAnchor editAs="oneCell">
    <xdr:from>
      <xdr:col>9</xdr:col>
      <xdr:colOff>328084</xdr:colOff>
      <xdr:row>12</xdr:row>
      <xdr:rowOff>105833</xdr:rowOff>
    </xdr:from>
    <xdr:to>
      <xdr:col>9</xdr:col>
      <xdr:colOff>2400299</xdr:colOff>
      <xdr:row>12</xdr:row>
      <xdr:rowOff>2232046</xdr:rowOff>
    </xdr:to>
    <xdr:pic>
      <xdr:nvPicPr>
        <xdr:cNvPr id="20" name="Imagen 19" descr="Ima-Rec-210-4.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22917" y="9038166"/>
          <a:ext cx="2072215" cy="2126213"/>
        </a:xfrm>
        <a:prstGeom prst="rect">
          <a:avLst/>
        </a:prstGeom>
      </xdr:spPr>
    </xdr:pic>
    <xdr:clientData/>
  </xdr:twoCellAnchor>
  <xdr:twoCellAnchor editAs="oneCell">
    <xdr:from>
      <xdr:col>9</xdr:col>
      <xdr:colOff>132474</xdr:colOff>
      <xdr:row>17</xdr:row>
      <xdr:rowOff>275167</xdr:rowOff>
    </xdr:from>
    <xdr:to>
      <xdr:col>9</xdr:col>
      <xdr:colOff>2520950</xdr:colOff>
      <xdr:row>17</xdr:row>
      <xdr:rowOff>2446867</xdr:rowOff>
    </xdr:to>
    <xdr:pic>
      <xdr:nvPicPr>
        <xdr:cNvPr id="4" name="Imagen 3" descr="Ima-Rec-210-9.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827307" y="22733000"/>
          <a:ext cx="2388476" cy="2171700"/>
        </a:xfrm>
        <a:prstGeom prst="rect">
          <a:avLst/>
        </a:prstGeom>
      </xdr:spPr>
    </xdr:pic>
    <xdr:clientData/>
  </xdr:twoCellAnchor>
  <xdr:twoCellAnchor editAs="oneCell">
    <xdr:from>
      <xdr:col>9</xdr:col>
      <xdr:colOff>253679</xdr:colOff>
      <xdr:row>18</xdr:row>
      <xdr:rowOff>42332</xdr:rowOff>
    </xdr:from>
    <xdr:to>
      <xdr:col>9</xdr:col>
      <xdr:colOff>2415116</xdr:colOff>
      <xdr:row>18</xdr:row>
      <xdr:rowOff>2129365</xdr:rowOff>
    </xdr:to>
    <xdr:pic>
      <xdr:nvPicPr>
        <xdr:cNvPr id="5" name="Imagen 4" descr="Ima-Rec-210-10.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48512" y="25188332"/>
          <a:ext cx="2161437" cy="2087033"/>
        </a:xfrm>
        <a:prstGeom prst="rect">
          <a:avLst/>
        </a:prstGeom>
      </xdr:spPr>
    </xdr:pic>
    <xdr:clientData/>
  </xdr:twoCellAnchor>
  <xdr:twoCellAnchor editAs="oneCell">
    <xdr:from>
      <xdr:col>9</xdr:col>
      <xdr:colOff>68718</xdr:colOff>
      <xdr:row>19</xdr:row>
      <xdr:rowOff>328083</xdr:rowOff>
    </xdr:from>
    <xdr:to>
      <xdr:col>9</xdr:col>
      <xdr:colOff>2628899</xdr:colOff>
      <xdr:row>19</xdr:row>
      <xdr:rowOff>1913467</xdr:rowOff>
    </xdr:to>
    <xdr:pic>
      <xdr:nvPicPr>
        <xdr:cNvPr id="6" name="Imagen 5" descr="Ima-Rec-210-11.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63551" y="27876500"/>
          <a:ext cx="2560181" cy="1585384"/>
        </a:xfrm>
        <a:prstGeom prst="rect">
          <a:avLst/>
        </a:prstGeom>
      </xdr:spPr>
    </xdr:pic>
    <xdr:clientData/>
  </xdr:twoCellAnchor>
  <xdr:twoCellAnchor editAs="oneCell">
    <xdr:from>
      <xdr:col>9</xdr:col>
      <xdr:colOff>420688</xdr:colOff>
      <xdr:row>9</xdr:row>
      <xdr:rowOff>142875</xdr:rowOff>
    </xdr:from>
    <xdr:to>
      <xdr:col>9</xdr:col>
      <xdr:colOff>2501046</xdr:colOff>
      <xdr:row>9</xdr:row>
      <xdr:rowOff>1922096</xdr:rowOff>
    </xdr:to>
    <xdr:pic>
      <xdr:nvPicPr>
        <xdr:cNvPr id="13" name="Imagen 1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04938" y="2262188"/>
          <a:ext cx="2080358" cy="17792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59" zoomScaleNormal="59" zoomScalePageLayoutView="120" workbookViewId="0">
      <pane ySplit="9" topLeftCell="A33"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42326</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74" customHeight="1" x14ac:dyDescent="0.25">
      <c r="A10" s="12" t="str">
        <f>IF(OR(B10&lt;&gt;"",J10&lt;&gt;""),"IMG01","")</f>
        <v>IMG01</v>
      </c>
      <c r="B10" s="62" t="s">
        <v>187</v>
      </c>
      <c r="C10" s="20" t="str">
        <f t="shared" ref="C10:C41" si="0">IF(OR(B10&lt;&gt;"",J10&lt;&gt;""),IF($G$4="Recurso",CONCATENATE($G$4," ",$G$5),$G$4),"")</f>
        <v>Recurso F6</v>
      </c>
      <c r="D10" s="63"/>
      <c r="E10" s="63" t="s">
        <v>155</v>
      </c>
      <c r="F10" s="13" t="str">
        <f t="shared" ref="F10" ca="1" si="1">IF(OR(B10&lt;&gt;"",J10&lt;&gt;""),CONCATENATE($C$7,"_",$A10,IF($G$4="Cuaderno de Estudio","_small",CONCATENATE(IF(I10="","","n"),IF(LEFT($G$5,1)="F",".jpg",".png")))),"")</f>
        <v>MA_09_05_CO_REC_210_IMG01n.jpg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MA_09_05_CO_REC_210_IMG01a.jpg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t="s">
        <v>191</v>
      </c>
      <c r="O10" s="2" t="str">
        <f>'Definición técnica de imagenes'!A12</f>
        <v>M12D</v>
      </c>
    </row>
    <row r="11" spans="1:16" s="11" customFormat="1" ht="177.95" customHeight="1" x14ac:dyDescent="0.25">
      <c r="A11" s="12" t="str">
        <f t="shared" ref="A11:A18" si="3">IF(OR(B11&lt;&gt;"",J11&lt;&gt;""),CONCATENATE(LEFT(A10,3),IF(MID(A10,4,2)+1&lt;10,CONCATENATE("0",MID(A10,4,2)+1))),"")</f>
        <v>IMG02</v>
      </c>
      <c r="B11" s="62" t="s">
        <v>187</v>
      </c>
      <c r="C11" s="20" t="str">
        <f t="shared" si="0"/>
        <v>Recurso F6</v>
      </c>
      <c r="D11" s="63"/>
      <c r="E11" s="63" t="s">
        <v>155</v>
      </c>
      <c r="F11" s="13" t="str">
        <f t="shared" ref="F11:F74" ca="1" si="4">IF(OR(B11&lt;&gt;"",J11&lt;&gt;""),CONCATENATE($C$7,"_",$A11,IF($G$4="Cuaderno de Estudio","_small",CONCATENATE(IF(I11="","","n"),IF(LEFT($G$5,1)="F",".jpg",".png")))),"")</f>
        <v>MA_09_05_CO_REC_210_IMG02n.jpg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MA_09_05_CO_REC_210_IMG02a.jpg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4"/>
      <c r="O11" s="2" t="str">
        <f>'Definición técnica de imagenes'!A13</f>
        <v>M101</v>
      </c>
    </row>
    <row r="12" spans="1:16" s="11" customFormat="1" ht="189" customHeight="1" x14ac:dyDescent="0.25">
      <c r="A12" s="12" t="str">
        <f t="shared" si="3"/>
        <v>IMG03</v>
      </c>
      <c r="B12" s="62" t="s">
        <v>187</v>
      </c>
      <c r="C12" s="20" t="str">
        <f t="shared" si="0"/>
        <v>Recurso F6</v>
      </c>
      <c r="D12" s="63"/>
      <c r="E12" s="77" t="s">
        <v>155</v>
      </c>
      <c r="F12" s="13" t="str">
        <f t="shared" ca="1" si="4"/>
        <v>MA_09_05_CO_REC_210_IMG03n.jpg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MA_09_05_CO_REC_210_IMG03a.jpg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198" customHeight="1" x14ac:dyDescent="0.25">
      <c r="A13" s="12" t="str">
        <f t="shared" si="3"/>
        <v>IMG04</v>
      </c>
      <c r="B13" s="62" t="s">
        <v>187</v>
      </c>
      <c r="C13" s="20" t="str">
        <f t="shared" si="0"/>
        <v>Recurso F6</v>
      </c>
      <c r="D13" s="63"/>
      <c r="E13" s="77" t="s">
        <v>155</v>
      </c>
      <c r="F13" s="13" t="str">
        <f t="shared" ca="1" si="4"/>
        <v>MA_09_05_CO_REC_210_IMG04n.jpg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MA_09_05_CO_REC_210_IMG04a.jpg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218.1" customHeight="1" x14ac:dyDescent="0.25">
      <c r="A14" s="12" t="str">
        <f t="shared" si="3"/>
        <v>IMG05</v>
      </c>
      <c r="B14" s="62" t="s">
        <v>187</v>
      </c>
      <c r="C14" s="20" t="str">
        <f t="shared" si="0"/>
        <v>Recurso F6</v>
      </c>
      <c r="D14" s="63"/>
      <c r="E14" s="77" t="s">
        <v>155</v>
      </c>
      <c r="F14" s="13" t="str">
        <f t="shared" ca="1" si="4"/>
        <v>MA_09_05_CO_REC_210_IMG05n.jpg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MA_09_05_CO_REC_210_IMG05a.jpg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192</v>
      </c>
      <c r="O14" s="2" t="str">
        <f>'Definición técnica de imagenes'!A22</f>
        <v>F6</v>
      </c>
    </row>
    <row r="15" spans="1:16" s="11" customFormat="1" ht="285" customHeight="1" x14ac:dyDescent="0.25">
      <c r="A15" s="12" t="str">
        <f t="shared" si="3"/>
        <v>IMG06</v>
      </c>
      <c r="B15" s="62" t="s">
        <v>187</v>
      </c>
      <c r="C15" s="20" t="str">
        <f t="shared" si="0"/>
        <v>Recurso F6</v>
      </c>
      <c r="D15" s="63"/>
      <c r="E15" s="63" t="s">
        <v>155</v>
      </c>
      <c r="F15" s="13" t="str">
        <f t="shared" ca="1" si="4"/>
        <v>MA_09_05_CO_REC_210_IMG06n.jpg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MA_09_05_CO_REC_210_IMG06a.jpg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t="s">
        <v>192</v>
      </c>
      <c r="O15" s="2" t="str">
        <f>'Definición técnica de imagenes'!A24</f>
        <v>F6B</v>
      </c>
    </row>
    <row r="16" spans="1:16" s="11" customFormat="1" ht="185.1" customHeight="1" x14ac:dyDescent="0.25">
      <c r="A16" s="12" t="str">
        <f t="shared" si="3"/>
        <v>IMG07</v>
      </c>
      <c r="B16" s="62" t="s">
        <v>187</v>
      </c>
      <c r="C16" s="20" t="str">
        <f t="shared" si="0"/>
        <v>Recurso F6</v>
      </c>
      <c r="D16" s="63"/>
      <c r="E16" s="63" t="s">
        <v>155</v>
      </c>
      <c r="F16" s="13" t="str">
        <f t="shared" ca="1" si="4"/>
        <v>MA_09_05_CO_REC_210_IMG07n.jpg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MA_09_05_CO_REC_210_IMG07a.jpg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192</v>
      </c>
      <c r="O16" s="2" t="str">
        <f>'Definición técnica de imagenes'!A25</f>
        <v>F7</v>
      </c>
    </row>
    <row r="17" spans="1:15" s="11" customFormat="1" ht="177.95" customHeight="1" x14ac:dyDescent="0.25">
      <c r="A17" s="12" t="str">
        <f t="shared" si="3"/>
        <v>IMG08</v>
      </c>
      <c r="B17" s="62" t="s">
        <v>187</v>
      </c>
      <c r="C17" s="20" t="str">
        <f t="shared" si="0"/>
        <v>Recurso F6</v>
      </c>
      <c r="D17" s="63"/>
      <c r="E17" s="63" t="s">
        <v>155</v>
      </c>
      <c r="F17" s="13" t="str">
        <f t="shared" ca="1" si="4"/>
        <v>MA_09_05_CO_REC_210_IMG08n.jpg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MA_09_05_CO_REC_210_IMG08a.jpg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4" t="s">
        <v>193</v>
      </c>
      <c r="O17" s="2" t="str">
        <f>'Definición técnica de imagenes'!A27</f>
        <v>F7B</v>
      </c>
    </row>
    <row r="18" spans="1:15" s="11" customFormat="1" ht="212.1" customHeight="1" x14ac:dyDescent="0.25">
      <c r="A18" s="12" t="str">
        <f t="shared" si="3"/>
        <v>IMG09</v>
      </c>
      <c r="B18" s="62" t="s">
        <v>187</v>
      </c>
      <c r="C18" s="20" t="str">
        <f t="shared" si="0"/>
        <v>Recurso F6</v>
      </c>
      <c r="D18" s="63"/>
      <c r="E18" s="63" t="s">
        <v>155</v>
      </c>
      <c r="F18" s="13" t="str">
        <f t="shared" ca="1" si="4"/>
        <v>MA_09_05_CO_REC_210_IMG09n.jpg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MA_09_05_CO_REC_210_IMG09a.jpg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4"/>
      <c r="O18" s="2" t="str">
        <f>'Definición técnica de imagenes'!A30</f>
        <v>F8</v>
      </c>
    </row>
    <row r="19" spans="1:15" s="11" customFormat="1" ht="189" customHeight="1" x14ac:dyDescent="0.3">
      <c r="A19" s="12" t="str">
        <f t="shared" ref="A19:A50" si="6">IF(OR(B19&lt;&gt;"",J19&lt;&gt;""),CONCATENATE(LEFT(A18,3),IF(MID(A18,4,2)+1&lt;10,CONCATENATE("0",MID(A18,4,2)+1),MID(A18,4,2)+1)),"")</f>
        <v>IMG10</v>
      </c>
      <c r="B19" s="62" t="s">
        <v>187</v>
      </c>
      <c r="C19" s="20" t="str">
        <f t="shared" si="0"/>
        <v>Recurso F6</v>
      </c>
      <c r="D19" s="63"/>
      <c r="E19" s="63" t="s">
        <v>155</v>
      </c>
      <c r="F19" s="13" t="str">
        <f t="shared" ca="1" si="4"/>
        <v>MA_09_05_CO_REC_210_IMG10n.jpg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MA_09_05_CO_REC_210_IMG10a.jpg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195.95" customHeight="1" x14ac:dyDescent="0.25">
      <c r="A20" s="12" t="str">
        <f t="shared" si="6"/>
        <v>IMG11</v>
      </c>
      <c r="B20" s="62" t="s">
        <v>187</v>
      </c>
      <c r="C20" s="20" t="str">
        <f t="shared" si="0"/>
        <v>Recurso F6</v>
      </c>
      <c r="D20" s="63"/>
      <c r="E20" s="63" t="s">
        <v>155</v>
      </c>
      <c r="F20" s="13" t="str">
        <f t="shared" ca="1" si="4"/>
        <v>MA_09_05_CO_REC_210_IMG11n.jpg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MA_09_05_CO_REC_210_IMG11a.jpg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c r="O20" s="2" t="str">
        <f>'Definición técnica de imagenes'!A32</f>
        <v>F10B</v>
      </c>
    </row>
    <row r="21" spans="1:15" s="11" customFormat="1" ht="36"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24.95"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36"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33"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30.9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3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3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33.950000000000003"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2 E14: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2015-11-27T04:39:17Z</dcterms:modified>
</cp:coreProperties>
</file>