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planeta\Edicion Recursos\MA_09_05\SOLICITUD GRÁFICA ENVIADA A YEIN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1920" yWindow="0" windowWidth="30195" windowHeight="20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<sst xmlns="http://schemas.openxmlformats.org/spreadsheetml/2006/main" count="391" uniqueCount="194">
  <si>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</si>
  <si>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</si>
  <si>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</si>
  <si>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</si>
  <si>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</si>
  <si>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</si>
  <si>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</si>
  <si>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</si>
  <si>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</si>
  <si>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</si>
  <si>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</si>
  <si>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</si>
  <si>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</si>
  <si>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</si>
  <si>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</si>
  <si>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</si>
  <si>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</si>
  <si>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</si>
  <si>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</si>
  <si>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</si>
  <si>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</si>
  <si>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</si>
  <si>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</si>
  <si>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</si>
  <si>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</si>
  <si>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</si>
  <si>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</si>
  <si>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</si>
  <si>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</si>
  <si>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</si>
  <si>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</si>
  <si>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</si>
  <si>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</si>
  <si>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</si>
  <si>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</si>
  <si>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</si>
  <si>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</si>
  <si>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</si>
  <si>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</si>
  <si>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</si>
  <si>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</si>
  <si>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</si>
  <si>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</si>
  <si>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</si>
  <si>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</si>
  <si>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</si>
  <si>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</si>
  <si>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</si>
  <si>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</si>
  <si>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</si>
  <si>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</si>
  <si>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</si>
  <si>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</si>
  <si>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</si>
  <si>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</si>
  <si>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</si>
  <si>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</si>
  <si>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</si>
  <si>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</si>
  <si>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</si>
  <si>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</si>
  <si>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</si>
  <si>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</si>
  <si>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</si>
  <si>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</si>
  <si>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</si>
  <si>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</si>
  <si>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</si>
  <si>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</si>
  <si>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</si>
  <si>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</si>
  <si>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</si>
  <si>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</si>
  <si>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</si>
  <si>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</si>
  <si>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</si>
  <si>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</si>
  <si>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</si>
  <si>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</si>
  <si>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</si>
  <si>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</si>
  <si>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</si>
  <si>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</si>
  <si>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</si>
  <si>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</si>
  <si>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</si>
  <si>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</si>
  <si>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</si>
  <si>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</si>
  <si>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</si>
  <si>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</si>
  <si>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</si>
  <si>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</si>
  <si>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</si>
  <si>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</si>
  <si>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</si>
  <si>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</si>
  <si>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</si>
  <si>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</si>
  <si>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</si>
  <si>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</si>
  <si>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</si>
  <si>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</si>
  <si>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</si>
  <si>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</si>
  <si>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</si>
  <si>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</si>
  <si>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</si>
  <si>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</si>
  <si>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</si>
  <si>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</si>
  <si>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</si>
  <si>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</si>
  <si>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</si>
  <si>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</si>
  <si>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</si>
  <si>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</si>
  <si>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</si>
  <si>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</si>
  <si>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</si>
  <si>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</si>
  <si>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</si>
  <si>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</si>
  <si>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</si>
  <si>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</si>
  <si>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</si>
  <si>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</si>
  <si>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</si>
  <si>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</si>
  <si>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</si>
  <si>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</si>
  <si>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</si>
  <si>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</si>
  <si>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</si>
  <si>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</si>
  <si>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</si>
  <si>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</si>
  <si>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</si>
  <si>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</si>
  <si>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</si>
  <si>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</si>
  <si>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</si>
  <si>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</si>
  <si>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</si>
  <si>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</si>
  <si>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</si>
  <si>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</si>
  <si>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</si>
  <si>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</si>
  <si>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</si>
  <si>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</si>
  <si>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</si>
  <si>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</si>
  <si>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</si>
  <si>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</si>
  <si>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</si>
  <si>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</si>
  <si>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</si>
  <si>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</si>
  <si>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</si>
  <si>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</si>
  <si>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</si>
  <si>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</si>
  <si>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</si>
  <si>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</si>
  <si>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</si>
  <si>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</si>
  <si>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</si>
  <si>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</si>
  <si>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</si>
  <si>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</si>
  <si>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</si>
  <si>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</si>
  <si>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</si>
  <si>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</si>
  <si>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</si>
  <si>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</si>
  <si>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</si>
  <si>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</si>
  <si>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</si>
  <si>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</si>
  <si>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</si>
  <si>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</si>
  <si>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</si>
  <si>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</si>
  <si>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</si>
  <si>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</si>
  <si>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estudio de la gráfica de una función</t>
  </si>
  <si>
    <t>Descripcion</t>
  </si>
  <si>
    <t>Luisa Fernanda Nivia</t>
  </si>
  <si>
    <t>MA_09_05_CO_REC_230</t>
  </si>
  <si>
    <t>debe aparecer, sin que se demarque el punto (-1, -4)</t>
  </si>
  <si>
    <t>debe aparecer, sin que se demarque el punto (6,2)</t>
  </si>
  <si>
    <t>debe aparecer, sin que se demarque el punto (-3,4)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</si>
</sst>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5" xfId="0"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214312</xdr:colOff>
      <xdr:row>9</xdr:row>
      <xdr:rowOff>333375</xdr:rowOff>
    </xdr:from>
    <xdr:to>
      <xdr:col>9</xdr:col>
      <xdr:colOff>2431038</xdr:colOff>
      <xdr:row>9</xdr:row>
      <xdr:rowOff>2047874</xdr:rowOff>
    </xdr:to>
    <xdr:pic>
      <xdr:nvPicPr>
        <xdr:cNvPr id="12" name="Imagen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30312" y="2452688"/>
          <a:ext cx="2216726" cy="1714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1119188</xdr:colOff>
      <xdr:row>10</xdr:row>
      <xdr:rowOff>309562</xdr:rowOff>
    </xdr:from>
    <xdr:to>
      <xdr:col>9</xdr:col>
      <xdr:colOff>2484967</xdr:colOff>
      <xdr:row>10</xdr:row>
      <xdr:rowOff>2238374</xdr:rowOff>
    </xdr:to>
    <xdr:pic>
      <xdr:nvPicPr>
        <xdr:cNvPr id="13" name="Imagen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263563" y="5214937"/>
          <a:ext cx="2937404" cy="1928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419100</xdr:colOff>
      <xdr:row>11</xdr:row>
      <xdr:rowOff>64652</xdr:rowOff>
    </xdr:from>
    <xdr:to>
      <xdr:col>9</xdr:col>
      <xdr:colOff>2400300</xdr:colOff>
      <xdr:row>11</xdr:row>
      <xdr:rowOff>2171700</xdr:rowOff>
    </xdr:to>
    <xdr:pic>
      <xdr:nvPicPr>
        <xdr:cNvPr id="16" name="Imagen 1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58900" y="7760852"/>
          <a:ext cx="1981200" cy="2107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1181100</xdr:colOff>
      <xdr:row>13</xdr:row>
      <xdr:rowOff>442583</xdr:rowOff>
    </xdr:from>
    <xdr:to>
      <xdr:col>9</xdr:col>
      <xdr:colOff>2590800</xdr:colOff>
      <xdr:row>13</xdr:row>
      <xdr:rowOff>2600325</xdr:rowOff>
    </xdr:to>
    <xdr:pic>
      <xdr:nvPicPr>
        <xdr:cNvPr id="22" name="Imagen 2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000" y="13053683"/>
          <a:ext cx="6705600" cy="2157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571501</xdr:colOff>
      <xdr:row>12</xdr:row>
      <xdr:rowOff>192567</xdr:rowOff>
    </xdr:from>
    <xdr:to>
      <xdr:col>9</xdr:col>
      <xdr:colOff>2476500</xdr:colOff>
      <xdr:row>12</xdr:row>
      <xdr:rowOff>2219324</xdr:rowOff>
    </xdr:to>
    <xdr:pic>
      <xdr:nvPicPr>
        <xdr:cNvPr id="23" name="Imagen 2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77501" y="10289067"/>
          <a:ext cx="5638799" cy="20267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1028700</xdr:colOff>
      <xdr:row>14</xdr:row>
      <xdr:rowOff>457200</xdr:rowOff>
    </xdr:from>
    <xdr:to>
      <xdr:col>9</xdr:col>
      <xdr:colOff>2585228</xdr:colOff>
      <xdr:row>15</xdr:row>
      <xdr:rowOff>47625</xdr:rowOff>
    </xdr:to>
    <xdr:pic>
      <xdr:nvPicPr>
        <xdr:cNvPr id="24" name="Imagen 2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372600" y="15849600"/>
          <a:ext cx="6852428"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1866899</xdr:colOff>
      <xdr:row>15</xdr:row>
      <xdr:rowOff>228600</xdr:rowOff>
    </xdr:from>
    <xdr:to>
      <xdr:col>9</xdr:col>
      <xdr:colOff>1866900</xdr:colOff>
      <xdr:row>15</xdr:row>
      <xdr:rowOff>2152240</xdr:rowOff>
    </xdr:to>
    <xdr:pic>
      <xdr:nvPicPr>
        <xdr:cNvPr id="25" name="Imagen 2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772899" y="18440400"/>
          <a:ext cx="3733801" cy="1923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304801</xdr:colOff>
      <xdr:row>16</xdr:row>
      <xdr:rowOff>533400</xdr:rowOff>
    </xdr:from>
    <xdr:to>
      <xdr:col>9</xdr:col>
      <xdr:colOff>2322939</xdr:colOff>
      <xdr:row>16</xdr:row>
      <xdr:rowOff>1828800</xdr:rowOff>
    </xdr:to>
    <xdr:pic>
      <xdr:nvPicPr>
        <xdr:cNvPr id="26" name="Imagen 2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944601" y="20955000"/>
          <a:ext cx="2018138" cy="129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1066800</xdr:colOff>
      <xdr:row>17</xdr:row>
      <xdr:rowOff>686396</xdr:rowOff>
    </xdr:from>
    <xdr:to>
      <xdr:col>9</xdr:col>
      <xdr:colOff>2514600</xdr:colOff>
      <xdr:row>17</xdr:row>
      <xdr:rowOff>2476500</xdr:rowOff>
    </xdr:to>
    <xdr:pic>
      <xdr:nvPicPr>
        <xdr:cNvPr id="27" name="Imagen 2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144500" y="23355896"/>
          <a:ext cx="3009900" cy="1790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25" zoomScaleNormal="25" zoomScalePageLayoutView="120" workbookViewId="0">
      <pane ySplit="9" topLeftCell="A14"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42326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219" customHeight="1" x14ac:dyDescent="0.25">
      <c r="A10" s="12" t="str">
        <f>IF(OR(B10&lt;&gt;"",J10&lt;&gt;""),"IMG01","")</f>
        <v>IMG01</v>
      </c>
      <c r="B10" s="62" t="s">
        <v>188</v>
      </c>
      <c r="C10" s="20" t="str">
        <f t="shared" ref="C10:C41" si="0">IF(OR(B10&lt;&gt;"",J10&lt;&gt;""),IF($G$4="Recurso",CONCATENATE($G$4," ",$G$5),$G$4),"")</f>
        <v>Recurso M10B</v>
      </c>
      <c r="D10" s="63"/>
      <c r="E10" s="63" t="s">
        <v>155</v>
      </c>
      <c r="F10" s="13" t="str">
        <f t="shared" ref="F10" ca="1" si="1">IF(OR(B10&lt;&gt;"",J10&lt;&gt;""),CONCATENATE($C$7,"_",$A10,IF($G$4="Cuaderno de Estudio","_small",CONCATENATE(IF(I10="","","n"),IF(LEFT($G$5,1)="F",".jpg",".png")))),"")</f>
        <v>MA_09_05_CO_REC_230_IMG01.png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213.95" customHeight="1" x14ac:dyDescent="0.25">
      <c r="A11" s="12" t="str">
        <f t="shared" ref="A11:A18" si="3">IF(OR(B11&lt;&gt;"",J11&lt;&gt;""),CONCATENATE(LEFT(A10,3),IF(MID(A10,4,2)+1&lt;10,CONCATENATE("0",MID(A10,4,2)+1))),"")</f>
        <v>IMG02</v>
      </c>
      <c r="B11" s="62" t="s">
        <v>188</v>
      </c>
      <c r="C11" s="20" t="str">
        <f t="shared" si="0"/>
        <v>Recurso M10B</v>
      </c>
      <c r="D11" s="63"/>
      <c r="E11" s="63" t="s">
        <v>155</v>
      </c>
      <c r="F11" s="13" t="str">
        <f t="shared" ref="F11:F74" ca="1" si="4">IF(OR(B11&lt;&gt;"",J11&lt;&gt;""),CONCATENATE($C$7,"_",$A11,IF($G$4="Cuaderno de Estudio","_small",CONCATENATE(IF(I11="","","n"),IF(LEFT($G$5,1)="F",".jpg",".png")))),"")</f>
        <v>MA_09_05_CO_REC_230_IMG02.png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191</v>
      </c>
      <c r="O11" s="2" t="str">
        <f>'Definición técnica de imagenes'!A13</f>
        <v>M101</v>
      </c>
    </row>
    <row r="12" spans="1:16" s="11" customFormat="1" ht="189" customHeight="1" x14ac:dyDescent="0.25">
      <c r="A12" s="12" t="str">
        <f t="shared" si="3"/>
        <v>IMG03</v>
      </c>
      <c r="B12" s="62" t="s">
        <v>188</v>
      </c>
      <c r="C12" s="20" t="str">
        <f t="shared" si="0"/>
        <v>Recurso M10B</v>
      </c>
      <c r="D12" s="63"/>
      <c r="E12" s="77" t="s">
        <v>155</v>
      </c>
      <c r="F12" s="13" t="str">
        <f t="shared" ca="1" si="4"/>
        <v>MA_09_05_CO_REC_230_IMG03.png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191</v>
      </c>
      <c r="O12" s="2" t="str">
        <f>'Definición técnica de imagenes'!A18</f>
        <v>Diaporama F1</v>
      </c>
    </row>
    <row r="13" spans="1:16" s="11" customFormat="1" ht="198" customHeight="1" x14ac:dyDescent="0.25">
      <c r="A13" s="12" t="str">
        <f t="shared" si="3"/>
        <v>IMG04</v>
      </c>
      <c r="B13" s="62" t="s">
        <v>188</v>
      </c>
      <c r="C13" s="20" t="str">
        <f t="shared" si="0"/>
        <v>Recurso M10B</v>
      </c>
      <c r="D13" s="63"/>
      <c r="E13" s="77" t="s">
        <v>155</v>
      </c>
      <c r="F13" s="13" t="str">
        <f t="shared" ca="1" si="4"/>
        <v>MA_09_05_CO_REC_230_IMG04.png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192</v>
      </c>
      <c r="O13" s="2" t="str">
        <f>'Definición técnica de imagenes'!A19</f>
        <v>F4</v>
      </c>
    </row>
    <row r="14" spans="1:16" s="11" customFormat="1" ht="218.1" customHeight="1" x14ac:dyDescent="0.25">
      <c r="A14" s="12" t="str">
        <f t="shared" si="3"/>
        <v>IMG05</v>
      </c>
      <c r="B14" s="62" t="s">
        <v>188</v>
      </c>
      <c r="C14" s="20" t="str">
        <f t="shared" si="0"/>
        <v>Recurso M10B</v>
      </c>
      <c r="D14" s="63"/>
      <c r="E14" s="77" t="s">
        <v>155</v>
      </c>
      <c r="F14" s="13" t="str">
        <f t="shared" ca="1" si="4"/>
        <v>MA_09_05_CO_REC_230_IMG05.png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192</v>
      </c>
      <c r="O14" s="2" t="str">
        <f>'Definición técnica de imagenes'!A22</f>
        <v>F6</v>
      </c>
    </row>
    <row r="15" spans="1:16" s="11" customFormat="1" ht="221.1" customHeight="1" x14ac:dyDescent="0.25">
      <c r="A15" s="12" t="str">
        <f t="shared" si="3"/>
        <v>IMG06</v>
      </c>
      <c r="B15" s="62" t="s">
        <v>188</v>
      </c>
      <c r="C15" s="20" t="str">
        <f t="shared" si="0"/>
        <v>Recurso M10B</v>
      </c>
      <c r="D15" s="63"/>
      <c r="E15" s="63" t="s">
        <v>155</v>
      </c>
      <c r="F15" s="13" t="str">
        <f t="shared" ca="1" si="4"/>
        <v>MA_09_05_CO_REC_230_IMG06.png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192</v>
      </c>
      <c r="O15" s="2" t="str">
        <f>'Definición técnica de imagenes'!A24</f>
        <v>F6B</v>
      </c>
    </row>
    <row r="16" spans="1:16" s="11" customFormat="1" ht="174.95" customHeight="1" x14ac:dyDescent="0.25">
      <c r="A16" s="12" t="str">
        <f t="shared" si="3"/>
        <v>IMG07</v>
      </c>
      <c r="B16" s="62" t="s">
        <v>188</v>
      </c>
      <c r="C16" s="20" t="str">
        <f t="shared" si="0"/>
        <v>Recurso M10B</v>
      </c>
      <c r="D16" s="63"/>
      <c r="E16" s="63" t="s">
        <v>155</v>
      </c>
      <c r="F16" s="13" t="str">
        <f t="shared" ca="1" si="4"/>
        <v>MA_09_05_CO_REC_230_IMG07.png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193</v>
      </c>
      <c r="O16" s="2" t="str">
        <f>'Definición técnica de imagenes'!A25</f>
        <v>F7</v>
      </c>
    </row>
    <row r="17" spans="1:15" s="11" customFormat="1" ht="177.95" customHeight="1" x14ac:dyDescent="0.25">
      <c r="A17" s="12" t="str">
        <f t="shared" si="3"/>
        <v>IMG08</v>
      </c>
      <c r="B17" s="62" t="s">
        <v>188</v>
      </c>
      <c r="C17" s="20" t="str">
        <f t="shared" si="0"/>
        <v>Recurso M10B</v>
      </c>
      <c r="D17" s="63"/>
      <c r="E17" s="63" t="s">
        <v>155</v>
      </c>
      <c r="F17" s="13" t="str">
        <f t="shared" ca="1" si="4"/>
        <v>MA_09_05_CO_REC_230_IMG08.png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193</v>
      </c>
      <c r="O17" s="2" t="str">
        <f>'Definición técnica de imagenes'!A27</f>
        <v>F7B</v>
      </c>
    </row>
    <row r="18" spans="1:15" s="11" customFormat="1" ht="212.1" customHeight="1" x14ac:dyDescent="0.25">
      <c r="A18" s="12" t="str">
        <f t="shared" si="3"/>
        <v>IMG09</v>
      </c>
      <c r="B18" s="62" t="s">
        <v>188</v>
      </c>
      <c r="C18" s="20" t="str">
        <f t="shared" si="0"/>
        <v>Recurso M10B</v>
      </c>
      <c r="D18" s="63"/>
      <c r="E18" s="63" t="s">
        <v>155</v>
      </c>
      <c r="F18" s="13" t="str">
        <f t="shared" ca="1" si="4"/>
        <v>MA_09_05_CO_REC_230_IMG09.png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t="s">
        <v>193</v>
      </c>
      <c r="O18" s="2" t="str">
        <f>'Definición técnica de imagenes'!A30</f>
        <v>F8</v>
      </c>
    </row>
    <row r="19" spans="1:15" s="11" customFormat="1" ht="38.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3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6"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24.95"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36"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33"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30.9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3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33.950000000000003"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2 E14: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2015-12-16T22:59:31Z</dcterms:modified>
</cp:coreProperties>
</file>