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7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<sst xmlns="http://schemas.openxmlformats.org/spreadsheetml/2006/main" count="375" uniqueCount="193">
  <si>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</si>
  <si>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</si>
  <si>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</si>
  <si>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</si>
  <si>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</si>
  <si>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</si>
  <si>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</si>
  <si>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</si>
  <si>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</si>
  <si>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</si>
  <si>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</si>
  <si>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</si>
  <si>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</si>
  <si>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</si>
  <si>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</si>
  <si>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</si>
  <si>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</si>
  <si>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</si>
  <si>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</si>
  <si>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</si>
  <si>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</si>
  <si>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</si>
  <si>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</si>
  <si>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</si>
  <si>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</si>
  <si>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</si>
  <si>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</si>
  <si>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</si>
  <si>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</si>
  <si>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</si>
  <si>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</si>
  <si>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</si>
  <si>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</si>
  <si>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</si>
  <si>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</si>
  <si>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</si>
  <si>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</si>
  <si>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</si>
  <si>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</si>
  <si>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</si>
  <si>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</si>
  <si>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</si>
  <si>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</si>
  <si>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</si>
  <si>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</si>
  <si>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</si>
  <si>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</si>
  <si>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</si>
  <si>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</si>
  <si>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</si>
  <si>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</si>
  <si>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</si>
  <si>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</si>
  <si>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</si>
  <si>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</si>
  <si>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</si>
  <si>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</si>
  <si>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</si>
  <si>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</si>
  <si>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</si>
  <si>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</si>
  <si>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</si>
  <si>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</si>
  <si>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</si>
  <si>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</si>
  <si>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</si>
  <si>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</si>
  <si>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</si>
  <si>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</si>
  <si>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</si>
  <si>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</si>
  <si>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</si>
  <si>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</si>
  <si>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</si>
  <si>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</si>
  <si>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</si>
  <si>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</si>
  <si>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</si>
  <si>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</si>
  <si>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</si>
  <si>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</si>
  <si>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</si>
  <si>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</si>
  <si>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</si>
  <si>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</si>
  <si>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</si>
  <si>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</si>
  <si>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</si>
  <si>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</si>
  <si>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</si>
  <si>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</si>
  <si>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</si>
  <si>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</si>
  <si>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</si>
  <si>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</si>
  <si>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</si>
  <si>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</si>
  <si>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</si>
  <si>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</si>
  <si>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</si>
  <si>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</si>
  <si>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</si>
  <si>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</si>
  <si>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</si>
  <si>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</si>
  <si>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</si>
  <si>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</si>
  <si>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</si>
  <si>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</si>
  <si>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</si>
  <si>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</si>
  <si>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</si>
  <si>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</si>
  <si>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</si>
  <si>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</si>
  <si>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</si>
  <si>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</si>
  <si>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</si>
  <si>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</si>
  <si>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</si>
  <si>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</si>
  <si>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</si>
  <si>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</si>
  <si>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</si>
  <si>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</si>
  <si>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</si>
  <si>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</si>
  <si>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</si>
  <si>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</si>
  <si>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</si>
  <si>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</si>
  <si>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</si>
  <si>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</si>
  <si>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</si>
  <si>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</si>
  <si>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</si>
  <si>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</si>
  <si>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</si>
  <si>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</si>
  <si>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</si>
  <si>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</si>
  <si>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</si>
  <si>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</si>
  <si>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</si>
  <si>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</si>
  <si>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</si>
  <si>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</si>
  <si>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</si>
  <si>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</si>
  <si>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</si>
  <si>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</si>
  <si>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</si>
  <si>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</si>
  <si>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</si>
  <si>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</si>
  <si>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</si>
  <si>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</si>
  <si>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</si>
  <si>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</si>
  <si>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</si>
  <si>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</si>
  <si>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</si>
  <si>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</si>
  <si>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</si>
  <si>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</si>
  <si>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</si>
  <si>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</si>
  <si>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</si>
  <si>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</si>
  <si>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</si>
  <si>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</si>
  <si>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</si>
  <si>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</si>
  <si>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</si>
  <si>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</si>
  <si>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</si>
  <si>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</si>
  <si>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</si>
  <si>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</si>
  <si>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</si>
  <si>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</si>
  <si>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</si>
  <si>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</si>
  <si>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</si>
  <si>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</si>
  <si>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</si>
  <si>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</si>
  <si>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</si>
  <si>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Luisa Fernanda Nivia</t>
  </si>
  <si>
    <t>MA_09_05_CO_REC_240</t>
  </si>
  <si>
    <t>Refuerza tu aprendizaje. Desigualdades con dos incógnitas</t>
  </si>
  <si>
    <t>Ilustración</t>
  </si>
  <si>
    <t>DOBLE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</si>
</sst>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160206</xdr:colOff>
      <xdr:row>9</xdr:row>
      <xdr:rowOff>232833</xdr:rowOff>
    </xdr:from>
    <xdr:to>
      <xdr:col>9</xdr:col>
      <xdr:colOff>2294465</xdr:colOff>
      <xdr:row>9</xdr:row>
      <xdr:rowOff>2279649</xdr:rowOff>
    </xdr:to>
    <xdr:pic>
      <xdr:nvPicPr>
        <xdr:cNvPr id="2" name="Imagen 1" descr="Imagen-Rec-240-1 .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55039" y="2286000"/>
          <a:ext cx="2134259" cy="2046816"/>
        </a:xfrm>
        <a:prstGeom prst="rect">
          <a:avLst/>
        </a:prstGeom>
      </xdr:spPr>
    </xdr:pic>
    <xdr:clientData/>
  </xdr:twoCellAnchor>
  <xdr:twoCellAnchor editAs="oneCell">
    <xdr:from>
      <xdr:col>9</xdr:col>
      <xdr:colOff>28084</xdr:colOff>
      <xdr:row>10</xdr:row>
      <xdr:rowOff>254000</xdr:rowOff>
    </xdr:from>
    <xdr:to>
      <xdr:col>9</xdr:col>
      <xdr:colOff>2444750</xdr:colOff>
      <xdr:row>10</xdr:row>
      <xdr:rowOff>2370666</xdr:rowOff>
    </xdr:to>
    <xdr:pic>
      <xdr:nvPicPr>
        <xdr:cNvPr id="6" name="Imagen 5" descr="Imagen-Rec-240-2 .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22917" y="5090583"/>
          <a:ext cx="2416666" cy="2116666"/>
        </a:xfrm>
        <a:prstGeom prst="rect">
          <a:avLst/>
        </a:prstGeom>
      </xdr:spPr>
    </xdr:pic>
    <xdr:clientData/>
  </xdr:twoCellAnchor>
  <xdr:twoCellAnchor editAs="oneCell">
    <xdr:from>
      <xdr:col>9</xdr:col>
      <xdr:colOff>112505</xdr:colOff>
      <xdr:row>11</xdr:row>
      <xdr:rowOff>306917</xdr:rowOff>
    </xdr:from>
    <xdr:to>
      <xdr:col>9</xdr:col>
      <xdr:colOff>2438398</xdr:colOff>
      <xdr:row>11</xdr:row>
      <xdr:rowOff>1888066</xdr:rowOff>
    </xdr:to>
    <xdr:pic>
      <xdr:nvPicPr>
        <xdr:cNvPr id="7" name="Imagen 6" descr="Imagen-Rec-240-3 .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07338" y="7863417"/>
          <a:ext cx="2325893" cy="1581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2" zoomScaleNormal="82" zoomScalePageLayoutView="120" workbookViewId="0">
      <pane ySplit="9" topLeftCell="A13" activePane="bottomLeft" state="frozen"/>
      <selection pane="bottomLeft" activeCell="E12" sqref="E12"/>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v>42330</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0"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19" customHeight="1" x14ac:dyDescent="0.25">
      <c r="A10" s="12" t="str">
        <f>IF(OR(B10&lt;&gt;"",J10&lt;&gt;""),"IMG01","")</f>
        <v>IMG01</v>
      </c>
      <c r="B10" s="62" t="s">
        <v>187</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MA_09_05_CO_REC_240_IMG01n.jpg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MA_09_05_CO_REC_240_IMG01a.jpg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213.95" customHeight="1" x14ac:dyDescent="0.25">
      <c r="A11" s="12" t="str">
        <f t="shared" ref="A11:A18" si="3">IF(OR(B11&lt;&gt;"",J11&lt;&gt;""),CONCATENATE(LEFT(A10,3),IF(MID(A10,4,2)+1&lt;10,CONCATENATE("0",MID(A10,4,2)+1))),"")</f>
        <v>IMG02</v>
      </c>
      <c r="B11" s="62" t="s">
        <v>187</v>
      </c>
      <c r="C11" s="20" t="str">
        <f t="shared" si="0"/>
        <v>Recurso F13</v>
      </c>
      <c r="D11" s="63" t="s">
        <v>191</v>
      </c>
      <c r="E11" s="63" t="s">
        <v>152</v>
      </c>
      <c r="F11" s="13" t="str">
        <f t="shared" ref="F11:F74" ca="1" si="4">IF(OR(B11&lt;&gt;"",J11&lt;&gt;""),CONCATENATE($C$7,"_",$A11,IF($G$4="Cuaderno de Estudio","_small",CONCATENATE(IF(I11="","","n"),IF(LEFT($G$5,1)="F",".jpg",".png")))),"")</f>
        <v>MA_09_05_CO_REC_240_IMG02n.jpg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MA_09_05_CO_REC_240_IMG02a.jpg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4" t="s">
        <v>192</v>
      </c>
      <c r="O11" s="2" t="str">
        <f>'Definición técnica de imagenes'!A13</f>
        <v>M101</v>
      </c>
    </row>
    <row r="12" spans="1:16" s="11" customFormat="1" ht="189" customHeight="1" x14ac:dyDescent="0.25">
      <c r="A12" s="12" t="str">
        <f t="shared" si="3"/>
        <v>IMG03</v>
      </c>
      <c r="B12" s="62" t="s">
        <v>187</v>
      </c>
      <c r="C12" s="20" t="str">
        <f t="shared" si="0"/>
        <v>Recurso F13</v>
      </c>
      <c r="D12" s="63" t="s">
        <v>191</v>
      </c>
      <c r="E12" s="77" t="s">
        <v>152</v>
      </c>
      <c r="F12" s="13" t="str">
        <f t="shared" ca="1" si="4"/>
        <v>MA_09_05_CO_REC_240_IMG03n.jpg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MA_09_05_CO_REC_240_IMG03a.jpg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192</v>
      </c>
      <c r="O12" s="2" t="str">
        <f>'Definición técnica de imagenes'!A18</f>
        <v>Diaporama F1</v>
      </c>
    </row>
    <row r="13" spans="1:16" s="11" customFormat="1" ht="35.1" customHeight="1" x14ac:dyDescent="0.25">
      <c r="A13" s="12" t="str">
        <f t="shared" si="3"/>
        <v/>
      </c>
      <c r="B13" s="62"/>
      <c r="C13" s="20" t="str">
        <f t="shared" si="0"/>
        <v/>
      </c>
      <c r="D13" s="63"/>
      <c r="E13" s="77"/>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36" customHeight="1" x14ac:dyDescent="0.25">
      <c r="A14" s="12" t="str">
        <f t="shared" si="3"/>
        <v/>
      </c>
      <c r="B14" s="62"/>
      <c r="C14" s="20" t="str">
        <f t="shared" si="0"/>
        <v/>
      </c>
      <c r="D14" s="63"/>
      <c r="E14" s="77"/>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32.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29.1"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32.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32.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38.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3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6"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24.95"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36"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33"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30.9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3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33.950000000000003"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2 E14: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1"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2015-11-27T03:51:52Z</dcterms:modified>
</cp:coreProperties>
</file>