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H49" i="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19" i="1"/>
  <c r="G19" i="1" s="1"/>
  <c r="A10" i="1"/>
  <c r="A11" i="1" s="1"/>
  <c r="A12" i="1" s="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 r="A13" i="1"/>
  <c r="F12" i="1"/>
  <c r="G12" i="1" s="1"/>
  <c r="H12" i="1"/>
  <c r="H11" i="1"/>
  <c r="F11" i="1"/>
  <c r="G11" i="1" s="1"/>
  <c r="H10" i="1"/>
  <c r="F13" i="1" l="1"/>
  <c r="G13" i="1" s="1"/>
  <c r="A14" i="1"/>
  <c r="H13" i="1"/>
  <c r="A15" i="1" l="1"/>
  <c r="H14" i="1"/>
  <c r="F14" i="1"/>
  <c r="G14" i="1" s="1"/>
  <c r="H15" i="1" l="1"/>
  <c r="A16" i="1"/>
  <c r="F15" i="1"/>
  <c r="G15" i="1" s="1"/>
  <c r="A17" i="1" l="1"/>
  <c r="F16" i="1"/>
  <c r="G16" i="1" s="1"/>
  <c r="H16" i="1"/>
  <c r="A18" i="1" l="1"/>
  <c r="H17" i="1"/>
  <c r="F17" i="1"/>
  <c r="G17" i="1" s="1"/>
  <c r="F18" i="1" l="1"/>
  <c r="G18" i="1" s="1"/>
  <c r="H18" i="1"/>
</calcChain>
</file>

<file path=xl/sharedStrings.xml><?xml version="1.0" encoding="utf-8"?>
<sst xmlns="http://schemas.openxmlformats.org/spreadsheetml/2006/main" count="400" uniqueCount="199">
  <si>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</si>
  <si>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</si>
  <si>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</si>
  <si>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</si>
  <si>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</si>
  <si>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</si>
  <si>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</si>
  <si>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</si>
  <si>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</si>
  <si>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</si>
  <si>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</si>
  <si>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</si>
  <si>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</si>
  <si>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</si>
  <si>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</si>
  <si>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</si>
  <si>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</si>
  <si>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</si>
  <si>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</si>
  <si>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</si>
  <si>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</si>
  <si>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</si>
  <si>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</si>
  <si>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</si>
  <si>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</si>
  <si>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</si>
  <si>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</si>
  <si>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</si>
  <si>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</si>
  <si>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</si>
  <si>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</si>
  <si>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</si>
  <si>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</si>
  <si>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</si>
  <si>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</si>
  <si>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</si>
  <si>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</si>
  <si>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</si>
  <si>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</si>
  <si>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</si>
  <si>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</si>
  <si>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</si>
  <si>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</si>
  <si>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</si>
  <si>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</si>
  <si>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</si>
  <si>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</si>
  <si>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</si>
  <si>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</si>
  <si>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</si>
  <si>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</si>
  <si>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</si>
  <si>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</si>
  <si>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</si>
  <si>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</si>
  <si>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</si>
  <si>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</si>
  <si>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</si>
  <si>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</si>
  <si>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</si>
  <si>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</si>
  <si>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</si>
  <si>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</si>
  <si>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</si>
  <si>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</si>
  <si>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</si>
  <si>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</si>
  <si>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</si>
  <si>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</si>
  <si>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</si>
  <si>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</si>
  <si>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</si>
  <si>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</si>
  <si>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</si>
  <si>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</si>
  <si>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</si>
  <si>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</si>
  <si>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</si>
  <si>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</si>
  <si>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</si>
  <si>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</si>
  <si>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</si>
  <si>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</si>
  <si>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</si>
  <si>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</si>
  <si>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</si>
  <si>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</si>
  <si>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</si>
  <si>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</si>
  <si>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</si>
  <si>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</si>
  <si>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</si>
  <si>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</si>
  <si>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</si>
  <si>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</si>
  <si>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</si>
  <si>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</si>
  <si>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</si>
  <si>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</si>
  <si>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</si>
  <si>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</si>
  <si>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</si>
  <si>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</si>
  <si>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</si>
  <si>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</si>
  <si>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</si>
  <si>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</si>
  <si>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</si>
  <si>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</si>
  <si>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</si>
  <si>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</si>
  <si>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</si>
  <si>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</si>
  <si>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</si>
  <si>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</si>
  <si>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</si>
  <si>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</si>
  <si>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</si>
  <si>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</si>
  <si>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</si>
  <si>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</si>
  <si>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</si>
  <si>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</si>
  <si>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</si>
  <si>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</si>
  <si>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</si>
  <si>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</si>
  <si>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</si>
  <si>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</si>
  <si>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</si>
  <si>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</si>
  <si>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</si>
  <si>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</si>
  <si>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</si>
  <si>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</si>
  <si>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</si>
  <si>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</si>
  <si>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</si>
  <si>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</si>
  <si>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</si>
  <si>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</si>
  <si>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</si>
  <si>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</si>
  <si>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</si>
  <si>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</si>
  <si>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</si>
  <si>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</si>
  <si>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</si>
  <si>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</si>
  <si>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</si>
  <si>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</si>
  <si>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</si>
  <si>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</si>
  <si>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</si>
  <si>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</si>
  <si>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</si>
  <si>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</si>
  <si>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</si>
  <si>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</si>
  <si>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</si>
  <si>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</si>
  <si>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</si>
  <si>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</si>
  <si>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</si>
  <si>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</si>
  <si>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</si>
  <si>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</si>
  <si>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</si>
  <si>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</si>
  <si>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</si>
  <si>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</si>
  <si>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</si>
  <si>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</si>
  <si>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</si>
  <si>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</si>
  <si>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</si>
  <si>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</si>
  <si>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</si>
  <si>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</si>
  <si>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</si>
  <si>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</si>
  <si>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</si>
  <si>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</si>
  <si>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</si>
  <si>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</si>
  <si>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</si>
  <si>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</si>
  <si>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</si>
  <si>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MA_09_10_CO_REC250</t>
  </si>
  <si>
    <t xml:space="preserve">Circunferencia con las medidas y propiedades que se adjuntan en la imagen de la observación.
</t>
  </si>
  <si>
    <t xml:space="preserve">Circunferencia con las medidas y propiedades que se adjuntan en la imagen de la observación
</t>
  </si>
  <si>
    <t>La circunferencia y las relaciones entre sus elementos</t>
  </si>
  <si>
    <t>Adriana Ma. Pachón</t>
  </si>
  <si>
    <t xml:space="preserve">Circunferencia con las medidas y propiedades que se adjuntan en la imagen de la observación
</t>
  </si>
  <si>
    <t xml:space="preserve">Circunferencia con todos los datos y nombres que aparecen en la imagen adjunta en la observación. La imagen debe ampliarse para poder observar todas sus características.
</t>
  </si>
  <si>
    <t xml:space="preserve">Circunferencia con las medidas y propiedades que se adjuntan en la imagen de la observación ( SE NECESITA DOS VECES LA IMAGEN YA QUE SE USA PARA DOS PREGUNTAS DIFERENTES) 
Pregunta 4 y 5
</t>
  </si>
  <si>
    <t xml:space="preserve">Una carretilla, la rueda debe tener la  caracterìstica que s emuestra en la observaciòn (60cm de diàmetro)
Se puede usar la imagen de shutterstock 111332819
</t>
  </si>
  <si>
    <t xml:space="preserve">Reloj circular inscrito en un cuadrado de 4 cm de lado, ( observar la imagen adjunta en la observaciòn, puede usarse està misma) Todas las imágenes adjuntas en esta sección deben ampliarse para poder observar todas sus características.
La imagen del reloj se tomó de shutterstock 93981658
</t>
  </si>
  <si>
    <t>Ver descripción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</si>
</sst>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404813</xdr:colOff>
      <xdr:row>10</xdr:row>
      <xdr:rowOff>197761</xdr:rowOff>
    </xdr:from>
    <xdr:to>
      <xdr:col>10</xdr:col>
      <xdr:colOff>2306876</xdr:colOff>
      <xdr:row>10</xdr:row>
      <xdr:rowOff>2000249</xdr:rowOff>
    </xdr:to>
    <xdr:pic>
      <xdr:nvPicPr>
        <xdr:cNvPr id="7" name="6 Imagen"/>
        <xdr:cNvPicPr>
          <a:picLocks noChangeAspect="1"/>
        </xdr:cNvPicPr>
      </xdr:nvPicPr>
      <xdr:blipFill rotWithShape="1">
        <a:blip xmlns:r="http://schemas.openxmlformats.org/officeDocument/2006/relationships" r:embed="rId1"/>
        <a:srcRect l="32231" t="31742" r="34684" b="26454"/>
        <a:stretch/>
      </xdr:blipFill>
      <xdr:spPr>
        <a:xfrm>
          <a:off x="16764001" y="4190324"/>
          <a:ext cx="1902063" cy="1802488"/>
        </a:xfrm>
        <a:prstGeom prst="rect">
          <a:avLst/>
        </a:prstGeom>
      </xdr:spPr>
    </xdr:pic>
    <xdr:clientData/>
  </xdr:twoCellAnchor>
  <xdr:twoCellAnchor editAs="oneCell">
    <xdr:from>
      <xdr:col>10</xdr:col>
      <xdr:colOff>627062</xdr:colOff>
      <xdr:row>13</xdr:row>
      <xdr:rowOff>35721</xdr:rowOff>
    </xdr:from>
    <xdr:to>
      <xdr:col>10</xdr:col>
      <xdr:colOff>2204445</xdr:colOff>
      <xdr:row>13</xdr:row>
      <xdr:rowOff>1623479</xdr:rowOff>
    </xdr:to>
    <xdr:pic>
      <xdr:nvPicPr>
        <xdr:cNvPr id="10" name="9 Imagen"/>
        <xdr:cNvPicPr>
          <a:picLocks noChangeAspect="1"/>
        </xdr:cNvPicPr>
      </xdr:nvPicPr>
      <xdr:blipFill rotWithShape="1">
        <a:blip xmlns:r="http://schemas.openxmlformats.org/officeDocument/2006/relationships" r:embed="rId2"/>
        <a:srcRect l="38335" t="17094" r="24552" b="33096"/>
        <a:stretch/>
      </xdr:blipFill>
      <xdr:spPr>
        <a:xfrm>
          <a:off x="16986250" y="10584659"/>
          <a:ext cx="1577383" cy="1587758"/>
        </a:xfrm>
        <a:prstGeom prst="rect">
          <a:avLst/>
        </a:prstGeom>
      </xdr:spPr>
    </xdr:pic>
    <xdr:clientData/>
  </xdr:twoCellAnchor>
  <xdr:twoCellAnchor editAs="oneCell">
    <xdr:from>
      <xdr:col>10</xdr:col>
      <xdr:colOff>413544</xdr:colOff>
      <xdr:row>15</xdr:row>
      <xdr:rowOff>154781</xdr:rowOff>
    </xdr:from>
    <xdr:to>
      <xdr:col>10</xdr:col>
      <xdr:colOff>2535464</xdr:colOff>
      <xdr:row>15</xdr:row>
      <xdr:rowOff>1802380</xdr:rowOff>
    </xdr:to>
    <xdr:pic>
      <xdr:nvPicPr>
        <xdr:cNvPr id="12" name="Imagen 1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69330" y="14242710"/>
          <a:ext cx="2121920" cy="1647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419730</xdr:colOff>
      <xdr:row>16</xdr:row>
      <xdr:rowOff>11905</xdr:rowOff>
    </xdr:from>
    <xdr:to>
      <xdr:col>10</xdr:col>
      <xdr:colOff>2706688</xdr:colOff>
      <xdr:row>16</xdr:row>
      <xdr:rowOff>2119786</xdr:rowOff>
    </xdr:to>
    <xdr:pic>
      <xdr:nvPicPr>
        <xdr:cNvPr id="13" name="Imagen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78918" y="16117093"/>
          <a:ext cx="2286958" cy="2107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390921</xdr:colOff>
      <xdr:row>17</xdr:row>
      <xdr:rowOff>31748</xdr:rowOff>
    </xdr:from>
    <xdr:to>
      <xdr:col>10</xdr:col>
      <xdr:colOff>2476500</xdr:colOff>
      <xdr:row>17</xdr:row>
      <xdr:rowOff>2301263</xdr:rowOff>
    </xdr:to>
    <xdr:pic>
      <xdr:nvPicPr>
        <xdr:cNvPr id="4" name="Imagen 3"/>
        <xdr:cNvPicPr>
          <a:picLocks noChangeAspect="1"/>
        </xdr:cNvPicPr>
      </xdr:nvPicPr>
      <xdr:blipFill rotWithShape="1">
        <a:blip xmlns:r="http://schemas.openxmlformats.org/officeDocument/2006/relationships" r:embed="rId5"/>
        <a:srcRect l="7662" t="19617" r="53870" b="5741"/>
        <a:stretch/>
      </xdr:blipFill>
      <xdr:spPr>
        <a:xfrm>
          <a:off x="16750109" y="18343561"/>
          <a:ext cx="2085579" cy="2269515"/>
        </a:xfrm>
        <a:prstGeom prst="rect">
          <a:avLst/>
        </a:prstGeom>
      </xdr:spPr>
    </xdr:pic>
    <xdr:clientData/>
  </xdr:twoCellAnchor>
  <xdr:twoCellAnchor editAs="oneCell">
    <xdr:from>
      <xdr:col>10</xdr:col>
      <xdr:colOff>388938</xdr:colOff>
      <xdr:row>9</xdr:row>
      <xdr:rowOff>15875</xdr:rowOff>
    </xdr:from>
    <xdr:to>
      <xdr:col>10</xdr:col>
      <xdr:colOff>2674938</xdr:colOff>
      <xdr:row>9</xdr:row>
      <xdr:rowOff>1812981</xdr:rowOff>
    </xdr:to>
    <xdr:pic>
      <xdr:nvPicPr>
        <xdr:cNvPr id="15" name="Imagen 14"/>
        <xdr:cNvPicPr>
          <a:picLocks noChangeAspect="1"/>
        </xdr:cNvPicPr>
      </xdr:nvPicPr>
      <xdr:blipFill>
        <a:blip xmlns:r="http://schemas.openxmlformats.org/officeDocument/2006/relationships" r:embed="rId6"/>
        <a:stretch>
          <a:fillRect/>
        </a:stretch>
      </xdr:blipFill>
      <xdr:spPr>
        <a:xfrm>
          <a:off x="16748126" y="2119313"/>
          <a:ext cx="2286000" cy="1797106"/>
        </a:xfrm>
        <a:prstGeom prst="rect">
          <a:avLst/>
        </a:prstGeom>
      </xdr:spPr>
    </xdr:pic>
    <xdr:clientData/>
  </xdr:twoCellAnchor>
  <xdr:twoCellAnchor editAs="oneCell">
    <xdr:from>
      <xdr:col>10</xdr:col>
      <xdr:colOff>513384</xdr:colOff>
      <xdr:row>11</xdr:row>
      <xdr:rowOff>47625</xdr:rowOff>
    </xdr:from>
    <xdr:to>
      <xdr:col>10</xdr:col>
      <xdr:colOff>2270126</xdr:colOff>
      <xdr:row>11</xdr:row>
      <xdr:rowOff>1988088</xdr:rowOff>
    </xdr:to>
    <xdr:pic>
      <xdr:nvPicPr>
        <xdr:cNvPr id="16" name="Imagen 15"/>
        <xdr:cNvPicPr>
          <a:picLocks noChangeAspect="1"/>
        </xdr:cNvPicPr>
      </xdr:nvPicPr>
      <xdr:blipFill rotWithShape="1">
        <a:blip xmlns:r="http://schemas.openxmlformats.org/officeDocument/2006/relationships" r:embed="rId7"/>
        <a:srcRect r="11021"/>
        <a:stretch/>
      </xdr:blipFill>
      <xdr:spPr>
        <a:xfrm>
          <a:off x="16872572" y="6389688"/>
          <a:ext cx="1756742" cy="1940463"/>
        </a:xfrm>
        <a:prstGeom prst="rect">
          <a:avLst/>
        </a:prstGeom>
      </xdr:spPr>
    </xdr:pic>
    <xdr:clientData/>
  </xdr:twoCellAnchor>
  <xdr:twoCellAnchor editAs="oneCell">
    <xdr:from>
      <xdr:col>10</xdr:col>
      <xdr:colOff>222250</xdr:colOff>
      <xdr:row>12</xdr:row>
      <xdr:rowOff>103187</xdr:rowOff>
    </xdr:from>
    <xdr:to>
      <xdr:col>10</xdr:col>
      <xdr:colOff>2634729</xdr:colOff>
      <xdr:row>12</xdr:row>
      <xdr:rowOff>1945393</xdr:rowOff>
    </xdr:to>
    <xdr:pic>
      <xdr:nvPicPr>
        <xdr:cNvPr id="17" name="Imagen 16"/>
        <xdr:cNvPicPr>
          <a:picLocks noChangeAspect="1"/>
        </xdr:cNvPicPr>
      </xdr:nvPicPr>
      <xdr:blipFill>
        <a:blip xmlns:r="http://schemas.openxmlformats.org/officeDocument/2006/relationships" r:embed="rId8"/>
        <a:stretch>
          <a:fillRect/>
        </a:stretch>
      </xdr:blipFill>
      <xdr:spPr>
        <a:xfrm>
          <a:off x="16581438" y="8524875"/>
          <a:ext cx="2412479" cy="1842206"/>
        </a:xfrm>
        <a:prstGeom prst="rect">
          <a:avLst/>
        </a:prstGeom>
      </xdr:spPr>
    </xdr:pic>
    <xdr:clientData/>
  </xdr:twoCellAnchor>
  <xdr:twoCellAnchor editAs="oneCell">
    <xdr:from>
      <xdr:col>10</xdr:col>
      <xdr:colOff>491826</xdr:colOff>
      <xdr:row>14</xdr:row>
      <xdr:rowOff>111125</xdr:rowOff>
    </xdr:from>
    <xdr:to>
      <xdr:col>10</xdr:col>
      <xdr:colOff>2314278</xdr:colOff>
      <xdr:row>14</xdr:row>
      <xdr:rowOff>1700357</xdr:rowOff>
    </xdr:to>
    <xdr:pic>
      <xdr:nvPicPr>
        <xdr:cNvPr id="18" name="Imagen 17"/>
        <xdr:cNvPicPr>
          <a:picLocks noChangeAspect="1"/>
        </xdr:cNvPicPr>
      </xdr:nvPicPr>
      <xdr:blipFill>
        <a:blip xmlns:r="http://schemas.openxmlformats.org/officeDocument/2006/relationships" r:embed="rId9"/>
        <a:stretch>
          <a:fillRect/>
        </a:stretch>
      </xdr:blipFill>
      <xdr:spPr>
        <a:xfrm>
          <a:off x="16851014" y="12398375"/>
          <a:ext cx="1822452" cy="1589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8" activePane="bottomLeft" state="frozen"/>
      <selection pane="bottomLeft" activeCell="B19" sqref="B19"/>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3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M5A</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42455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192</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49" customHeight="1" x14ac:dyDescent="0.25">
      <c r="A10" s="12" t="str">
        <f>IF(OR(B10&lt;&gt;"",J10&lt;&gt;""),"IMG01","")</f>
        <v>IMG01</v>
      </c>
      <c r="B10" s="62" t="s">
        <v>198</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MA_09_10_CO_REC250_IMG01n.png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189</v>
      </c>
      <c r="K10" s="64"/>
      <c r="O10" s="2" t="str">
        <f>'Definición técnica de imagenes'!A12</f>
        <v>M12D</v>
      </c>
    </row>
    <row r="11" spans="1:16" s="11" customFormat="1" ht="185" customHeight="1" x14ac:dyDescent="0.25">
      <c r="A11" s="12" t="str">
        <f>IF(OR(B11&lt;&gt;"",J11&lt;&gt;""),CONCATENATE(LEFT(A10,3),IF(MID(A10,4,2)+1&lt;10,CONCATENATE("0",MID(A10,4,2)+1))),"")</f>
        <v>IMG02</v>
      </c>
      <c r="B11" s="62" t="s">
        <v>198</v>
      </c>
      <c r="C11" s="20" t="str">
        <f>IF(OR(B11&lt;&gt;"",J11&lt;&gt;""),IF($G$4="Recurso",CONCATENATE($G$4," ",$G$5),$G$4),"")</f>
        <v>Recurso M5A</v>
      </c>
      <c r="D11" s="63" t="s">
        <v>187</v>
      </c>
      <c r="E11" s="63" t="s">
        <v>155</v>
      </c>
      <c r="F11" s="13" t="str">
        <f ca="1">IF(OR(B11&lt;&gt;"",J11&lt;&gt;""),CONCATENATE($C$7,"_",$A11,IF($G$4="Cuaderno de Estudio","_small",CONCATENATE(IF(I11="","","n"),IF(LEFT($G$5,1)="F",".jpg",".png")))),"")</f>
        <v>MA_09_10_CO_REC250_IMG02n.png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MA_09_10_CO_REC250_IMG02a.png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4"/>
      <c r="O11" s="2" t="str">
        <f>'Definición técnica de imagenes'!A13</f>
        <v>M101</v>
      </c>
    </row>
    <row r="12" spans="1:16" s="11" customFormat="1" ht="163.5" customHeight="1" x14ac:dyDescent="0.25">
      <c r="A12" s="12" t="str">
        <f t="shared" ref="A12:A18" si="3">IF(OR(B12&lt;&gt;"",J12&lt;&gt;""),CONCATENATE(LEFT(A11,3),IF(MID(A11,4,2)+1&lt;10,CONCATENATE("0",MID(A11,4,2)+1))),"")</f>
        <v>IMG03</v>
      </c>
      <c r="B12" s="62" t="s">
        <v>198</v>
      </c>
      <c r="C12" s="20" t="str">
        <f t="shared" si="0"/>
        <v>Recurso M5A</v>
      </c>
      <c r="D12" s="63" t="s">
        <v>187</v>
      </c>
      <c r="E12" s="63" t="s">
        <v>155</v>
      </c>
      <c r="F12" s="13" t="str">
        <f t="shared" ref="F12:F74" ca="1" si="4">IF(OR(B12&lt;&gt;"",J12&lt;&gt;""),CONCATENATE($C$7,"_",$A12,IF($G$4="Cuaderno de Estudio","_small",CONCATENATE(IF(I12="","","n"),IF(LEFT($G$5,1)="F",".jpg",".png")))),"")</f>
        <v>MA_09_10_CO_REC250_IMG03n.png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MA_09_10_CO_REC250_IMG03a.png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67.5" customHeight="1" x14ac:dyDescent="0.25">
      <c r="A13" s="12" t="str">
        <f t="shared" si="3"/>
        <v>IMG04</v>
      </c>
      <c r="B13" s="62" t="s">
        <v>198</v>
      </c>
      <c r="C13" s="20" t="str">
        <f t="shared" si="0"/>
        <v>Recurso M5A</v>
      </c>
      <c r="D13" s="63" t="s">
        <v>187</v>
      </c>
      <c r="E13" s="63" t="s">
        <v>155</v>
      </c>
      <c r="F13" s="13" t="str">
        <f t="shared" ca="1" si="4"/>
        <v>MA_09_10_CO_REC250_IMG04n.png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137" customHeight="1" x14ac:dyDescent="0.25">
      <c r="A14" s="12" t="str">
        <f t="shared" si="3"/>
        <v>IMG05</v>
      </c>
      <c r="B14" s="62" t="s">
        <v>198</v>
      </c>
      <c r="C14" s="20" t="str">
        <f t="shared" si="0"/>
        <v>Recurso M5A</v>
      </c>
      <c r="D14" s="63" t="s">
        <v>187</v>
      </c>
      <c r="E14" s="63" t="s">
        <v>155</v>
      </c>
      <c r="F14" s="13" t="str">
        <f t="shared" ca="1" si="4"/>
        <v>MA_09_10_CO_REC250_IMG05n.png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MA_09_10_CO_REC250_IMG05a.png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190</v>
      </c>
      <c r="K14" s="66"/>
      <c r="O14" s="2" t="str">
        <f>'Definición técnica de imagenes'!A22</f>
        <v>F6</v>
      </c>
    </row>
    <row r="15" spans="1:16" s="11" customFormat="1" ht="142.5" customHeight="1" x14ac:dyDescent="0.25">
      <c r="A15" s="12" t="str">
        <f t="shared" si="3"/>
        <v>IMG06</v>
      </c>
      <c r="B15" s="62" t="s">
        <v>198</v>
      </c>
      <c r="C15" s="20" t="str">
        <f t="shared" si="0"/>
        <v>Recurso M5A</v>
      </c>
      <c r="D15" s="63" t="s">
        <v>187</v>
      </c>
      <c r="E15" s="63" t="s">
        <v>155</v>
      </c>
      <c r="F15" s="13" t="str">
        <f t="shared" ca="1" si="4"/>
        <v>MA_09_10_CO_REC250_IMG06n.png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MA_09_10_CO_REC250_IMG06a.png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190</v>
      </c>
      <c r="K15" s="66"/>
      <c r="O15" s="2" t="str">
        <f>'Definición técnica de imagenes'!A24</f>
        <v>F6B</v>
      </c>
    </row>
    <row r="16" spans="1:16" s="11" customFormat="1" ht="158.25" customHeight="1" x14ac:dyDescent="0.25">
      <c r="A16" s="12" t="str">
        <f t="shared" si="3"/>
        <v>IMG07</v>
      </c>
      <c r="B16" s="62" t="s">
        <v>198</v>
      </c>
      <c r="C16" s="20" t="str">
        <f t="shared" si="0"/>
        <v>Recurso M5A</v>
      </c>
      <c r="D16" s="63" t="s">
        <v>187</v>
      </c>
      <c r="E16" s="63" t="s">
        <v>155</v>
      </c>
      <c r="F16" s="13" t="str">
        <f t="shared" ca="1" si="4"/>
        <v>MA_09_10_CO_REC250_IMG07n.png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MA_09_10_CO_REC250_IMG07a.png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6" t="s">
        <v>196</v>
      </c>
      <c r="K16" s="68"/>
      <c r="O16" s="2" t="str">
        <f>'Definición técnica de imagenes'!A25</f>
        <v>F7</v>
      </c>
    </row>
    <row r="17" spans="1:15" s="11" customFormat="1" ht="174" customHeight="1" x14ac:dyDescent="0.25">
      <c r="A17" s="12" t="str">
        <f t="shared" si="3"/>
        <v>IMG08</v>
      </c>
      <c r="B17" s="62" t="s">
        <v>198</v>
      </c>
      <c r="C17" s="20" t="str">
        <f t="shared" si="0"/>
        <v>Recurso M5A</v>
      </c>
      <c r="D17" s="63" t="s">
        <v>187</v>
      </c>
      <c r="E17" s="63" t="s">
        <v>155</v>
      </c>
      <c r="F17" s="13" t="str">
        <f t="shared" ca="1" si="4"/>
        <v>MA_09_10_CO_REC250_IMG08n.png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MA_09_10_CO_REC250_IMG08a.png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197</v>
      </c>
      <c r="K17" s="66"/>
      <c r="O17" s="2" t="str">
        <f>'Definición técnica de imagenes'!A27</f>
        <v>F7B</v>
      </c>
    </row>
    <row r="18" spans="1:15" s="11" customFormat="1" ht="182.5" customHeight="1" x14ac:dyDescent="0.25">
      <c r="A18" s="12" t="str">
        <f t="shared" si="3"/>
        <v>IMG09</v>
      </c>
      <c r="B18" s="62" t="s">
        <v>198</v>
      </c>
      <c r="C18" s="20" t="str">
        <f t="shared" si="0"/>
        <v>Recurso M5A</v>
      </c>
      <c r="D18" s="63" t="s">
        <v>187</v>
      </c>
      <c r="E18" s="63" t="s">
        <v>155</v>
      </c>
      <c r="F18" s="13" t="str">
        <f t="shared" ca="1" si="4"/>
        <v>MA_09_10_CO_REC250_IMG09n.png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MA_09_10_CO_REC250_IMG09a.png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194</v>
      </c>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2016-03-26T23:57:23Z</dcterms:modified>
</cp:coreProperties>
</file>