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Google Drive\2. AulaPlaneta\EDICION\2. MA_07_05_CO (G,M,Gd,RECURSOS)\Copia GH\SolicitudesGraficas_Edicion\"/>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2295" yWindow="0" windowWidth="35595" windowHeight="15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H20" i="1" s="1"/>
  <c r="I21" i="1"/>
  <c r="H21" i="1" s="1"/>
  <c r="I22" i="1"/>
  <c r="H22" i="1" s="1"/>
  <c r="I23" i="1"/>
  <c r="H23" i="1" s="1"/>
  <c r="I24" i="1"/>
  <c r="H24" i="1" s="1"/>
  <c r="I25" i="1"/>
  <c r="I26" i="1"/>
  <c r="H26" i="1" s="1"/>
  <c r="I27" i="1"/>
  <c r="H27" i="1" s="1"/>
  <c r="I28" i="1"/>
  <c r="H28" i="1" s="1"/>
  <c r="I29" i="1"/>
  <c r="H29" i="1" s="1"/>
  <c r="I30" i="1"/>
  <c r="H30" i="1" s="1"/>
  <c r="I31" i="1"/>
  <c r="H31" i="1" s="1"/>
  <c r="I32" i="1"/>
  <c r="I33" i="1"/>
  <c r="H33" i="1" s="1"/>
  <c r="I34" i="1"/>
  <c r="H34" i="1" s="1"/>
  <c r="I35" i="1"/>
  <c r="H35" i="1" s="1"/>
  <c r="I36" i="1"/>
  <c r="H36" i="1" s="1"/>
  <c r="I37" i="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8" i="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A10" i="1"/>
  <c r="A20" i="1"/>
  <c r="A21" i="1"/>
  <c r="A22" i="1"/>
  <c r="A23" i="1"/>
  <c r="A24" i="1"/>
  <c r="A25" i="1"/>
  <c r="A26" i="1"/>
  <c r="A27" i="1"/>
  <c r="A28" i="1"/>
  <c r="A29" i="1"/>
  <c r="A30" i="1"/>
  <c r="A31" i="1"/>
  <c r="A32" i="1"/>
  <c r="A33" i="1"/>
  <c r="A34" i="1"/>
  <c r="A35" i="1"/>
  <c r="A36" i="1"/>
  <c r="A37" i="1"/>
  <c r="A38" i="1"/>
  <c r="A39" i="1"/>
  <c r="A40" i="1"/>
  <c r="A41" i="1"/>
  <c r="F41" i="1"/>
  <c r="G41" i="1" s="1"/>
  <c r="F40" i="1"/>
  <c r="G40" i="1" s="1"/>
  <c r="F39" i="1"/>
  <c r="G39" i="1" s="1"/>
  <c r="F38" i="1"/>
  <c r="G38" i="1" s="1"/>
  <c r="F37" i="1"/>
  <c r="G37" i="1" s="1"/>
  <c r="H37" i="1"/>
  <c r="F36" i="1"/>
  <c r="G36" i="1" s="1"/>
  <c r="F35" i="1"/>
  <c r="G35" i="1" s="1"/>
  <c r="F34" i="1"/>
  <c r="G34" i="1" s="1"/>
  <c r="F33" i="1"/>
  <c r="G33" i="1" s="1"/>
  <c r="F32" i="1"/>
  <c r="G32" i="1" s="1"/>
  <c r="H32" i="1"/>
  <c r="F31" i="1"/>
  <c r="G31" i="1" s="1"/>
  <c r="F30" i="1"/>
  <c r="G30" i="1" s="1"/>
  <c r="F29" i="1"/>
  <c r="G29" i="1" s="1"/>
  <c r="F28" i="1"/>
  <c r="G28" i="1" s="1"/>
  <c r="F27" i="1"/>
  <c r="G27" i="1" s="1"/>
  <c r="F26" i="1"/>
  <c r="G26" i="1" s="1"/>
  <c r="F25" i="1"/>
  <c r="G25" i="1" s="1"/>
  <c r="H25" i="1"/>
  <c r="F24" i="1"/>
  <c r="G24" i="1" s="1"/>
  <c r="F23" i="1"/>
  <c r="G23" i="1" s="1"/>
  <c r="F22" i="1"/>
  <c r="G22" i="1" s="1"/>
  <c r="F21" i="1"/>
  <c r="G21" i="1" s="1"/>
  <c r="F20" i="1"/>
  <c r="G20" i="1" s="1"/>
  <c r="K45" i="2"/>
  <c r="J21" i="2"/>
  <c r="I21" i="2"/>
  <c r="H21" i="2"/>
  <c r="D5" i="2" s="1"/>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A42" i="1"/>
  <c r="A43" i="1"/>
  <c r="A44" i="1"/>
  <c r="A45" i="1"/>
  <c r="A46" i="1"/>
  <c r="A47" i="1"/>
  <c r="A48" i="1"/>
  <c r="A49" i="1"/>
  <c r="A50" i="1"/>
  <c r="A51" i="1"/>
  <c r="A52" i="1"/>
  <c r="A53" i="1"/>
  <c r="A54" i="1"/>
  <c r="A55" i="1"/>
  <c r="A56" i="1"/>
  <c r="A57" i="1"/>
  <c r="A58" i="1"/>
  <c r="A59" i="1"/>
  <c r="A60" i="1"/>
  <c r="A61" i="1"/>
  <c r="A62" i="1"/>
  <c r="F10" i="1" l="1"/>
  <c r="G10" i="1" s="1"/>
  <c r="H10" i="1"/>
  <c r="D17" i="2"/>
  <c r="D18" i="2" s="1"/>
  <c r="A11" i="1"/>
  <c r="A12" i="1" l="1"/>
  <c r="F11" i="1"/>
  <c r="G11" i="1" s="1"/>
  <c r="H11" i="1"/>
  <c r="A13" i="1" l="1"/>
  <c r="F12" i="1"/>
  <c r="G12" i="1" s="1"/>
  <c r="H12" i="1"/>
  <c r="H13" i="1" l="1"/>
  <c r="F13" i="1"/>
  <c r="G13" i="1" s="1"/>
  <c r="A14" i="1"/>
  <c r="A15" i="1" l="1"/>
  <c r="F14" i="1"/>
  <c r="G14" i="1" s="1"/>
  <c r="H14" i="1"/>
  <c r="A16" i="1" l="1"/>
  <c r="F15" i="1"/>
  <c r="G15" i="1" s="1"/>
  <c r="H15" i="1"/>
  <c r="A17" i="1" l="1"/>
  <c r="F16" i="1"/>
  <c r="G16" i="1" s="1"/>
  <c r="H16" i="1"/>
  <c r="H17" i="1" l="1"/>
  <c r="F17" i="1"/>
  <c r="G17" i="1" s="1"/>
  <c r="A18" i="1"/>
  <c r="A19" i="1" l="1"/>
  <c r="F18" i="1"/>
  <c r="G18" i="1" s="1"/>
  <c r="H18" i="1"/>
  <c r="F19" i="1" l="1"/>
  <c r="G19" i="1" s="1"/>
  <c r="H19" i="1"/>
</calcChain>
</file>

<file path=xl/sharedStrings.xml><?xml version="1.0" encoding="utf-8"?>
<sst xmlns="http://schemas.openxmlformats.org/spreadsheetml/2006/main" count="404" uniqueCount="197">
  <si>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</si>
  <si>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</si>
  <si>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</si>
  <si>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</si>
  <si>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</si>
  <si>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</si>
  <si>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</si>
  <si>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</si>
  <si>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</si>
  <si>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</si>
  <si>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</si>
  <si>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</si>
  <si>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</si>
  <si>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</si>
  <si>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</si>
  <si>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</si>
  <si>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</si>
  <si>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</si>
  <si>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</si>
  <si>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</si>
  <si>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</si>
  <si>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</si>
  <si>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</si>
  <si>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</si>
  <si>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</si>
  <si>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</si>
  <si>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</si>
  <si>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</si>
  <si>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</si>
  <si>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</si>
  <si>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</si>
  <si>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</si>
  <si>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</si>
  <si>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</si>
  <si>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</si>
  <si>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</si>
  <si>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</si>
  <si>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</si>
  <si>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</si>
  <si>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</si>
  <si>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</si>
  <si>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</si>
  <si>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</si>
  <si>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</si>
  <si>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</si>
  <si>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</si>
  <si>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</si>
  <si>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</si>
  <si>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</si>
  <si>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</si>
  <si>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</si>
  <si>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</si>
  <si>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</si>
  <si>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</si>
  <si>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</si>
  <si>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</si>
  <si>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</si>
  <si>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</si>
  <si>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</si>
  <si>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</si>
  <si>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</si>
  <si>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</si>
  <si>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</si>
  <si>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</si>
  <si>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</si>
  <si>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</si>
  <si>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</si>
  <si>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</si>
  <si>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</si>
  <si>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</si>
  <si>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</si>
  <si>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</si>
  <si>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</si>
  <si>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</si>
  <si>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</si>
  <si>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</si>
  <si>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</si>
  <si>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</si>
  <si>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</si>
  <si>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</si>
  <si>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</si>
  <si>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</si>
  <si>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</si>
  <si>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</si>
  <si>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</si>
  <si>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</si>
  <si>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</si>
  <si>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</si>
  <si>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</si>
  <si>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</si>
  <si>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</si>
  <si>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</si>
  <si>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</si>
  <si>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</si>
  <si>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</si>
  <si>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</si>
  <si>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</si>
  <si>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</si>
  <si>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</si>
  <si>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</si>
  <si>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</si>
  <si>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</si>
  <si>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</si>
  <si>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</si>
  <si>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</si>
  <si>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</si>
  <si>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</si>
  <si>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</si>
  <si>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</si>
  <si>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</si>
  <si>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</si>
  <si>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</si>
  <si>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</si>
  <si>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</si>
  <si>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</si>
  <si>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</si>
  <si>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</si>
  <si>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</si>
  <si>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</si>
  <si>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</si>
  <si>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</si>
  <si>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</si>
  <si>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</si>
  <si>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</si>
  <si>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</si>
  <si>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</si>
  <si>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</si>
  <si>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</si>
  <si>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</si>
  <si>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</si>
  <si>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</si>
  <si>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</si>
  <si>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</si>
  <si>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</si>
  <si>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</si>
  <si>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</si>
  <si>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</si>
  <si>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</si>
  <si>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</si>
  <si>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</si>
  <si>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</si>
  <si>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</si>
  <si>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</si>
  <si>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</si>
  <si>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</si>
  <si>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</si>
  <si>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</si>
  <si>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</si>
  <si>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</si>
  <si>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</si>
  <si>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</si>
  <si>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</si>
  <si>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</si>
  <si>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</si>
  <si>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</si>
  <si>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</si>
  <si>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</si>
  <si>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</si>
  <si>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</si>
  <si>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</si>
  <si>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</si>
  <si>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</si>
  <si>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</si>
  <si>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</si>
  <si>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</si>
  <si>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</si>
  <si>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</si>
  <si>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</si>
  <si>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</si>
  <si>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</si>
  <si>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</si>
  <si>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</si>
  <si>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</si>
  <si>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</si>
  <si>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</si>
  <si>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</si>
  <si>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</si>
  <si>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</si>
  <si>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</si>
  <si>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</si>
  <si>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</si>
  <si>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</si>
  <si>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</si>
  <si>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</si>
  <si>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</si>
  <si>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</si>
  <si>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</si>
  <si>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números racionales</t>
  </si>
  <si>
    <t>Adriana Ma. Pachón</t>
  </si>
  <si>
    <t>MA_07_05_CO_REC370</t>
  </si>
  <si>
    <t>Ver carpeta anexa</t>
  </si>
  <si>
    <t>Texto para la imagen:
Para hacer una bebida, se utiliza la siguiente cantidad de refresco instantaneo. 
8/11 kg</t>
  </si>
  <si>
    <t>Texto para la imagen:
0,60 kg</t>
  </si>
  <si>
    <t xml:space="preserve">Generar la recta numérica que se ve en la imagen, sin la línea vertical, ni el cero que está encima dela línea horizontal. </t>
  </si>
  <si>
    <t xml:space="preserve">Texto para la imagen: 
2,038 min
La imagen fue tomada de Shutterstock 
303830126
Si se puede, conseguir una mejor imgen que refleje a un ganador de competencia atlética. </t>
  </si>
  <si>
    <t>Ilustración</t>
  </si>
  <si>
    <t>Ver descripción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</si>
</sst>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226214</xdr:colOff>
      <xdr:row>9</xdr:row>
      <xdr:rowOff>240769</xdr:rowOff>
    </xdr:from>
    <xdr:to>
      <xdr:col>10</xdr:col>
      <xdr:colOff>2099467</xdr:colOff>
      <xdr:row>9</xdr:row>
      <xdr:rowOff>740303</xdr:rowOff>
    </xdr:to>
    <xdr:pic>
      <xdr:nvPicPr>
        <xdr:cNvPr id="2" name="Imagen 1" descr="Ima-Rec-370-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75902" y="2395800"/>
          <a:ext cx="1873253" cy="499534"/>
        </a:xfrm>
        <a:prstGeom prst="rect">
          <a:avLst/>
        </a:prstGeom>
      </xdr:spPr>
    </xdr:pic>
    <xdr:clientData/>
  </xdr:twoCellAnchor>
  <xdr:twoCellAnchor editAs="oneCell">
    <xdr:from>
      <xdr:col>10</xdr:col>
      <xdr:colOff>695276</xdr:colOff>
      <xdr:row>10</xdr:row>
      <xdr:rowOff>243416</xdr:rowOff>
    </xdr:from>
    <xdr:to>
      <xdr:col>10</xdr:col>
      <xdr:colOff>1182952</xdr:colOff>
      <xdr:row>10</xdr:row>
      <xdr:rowOff>1054099</xdr:rowOff>
    </xdr:to>
    <xdr:pic>
      <xdr:nvPicPr>
        <xdr:cNvPr id="3" name="Imagen 2" descr="Ima-Rec-370-2.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244964" y="3243791"/>
          <a:ext cx="487676" cy="810683"/>
        </a:xfrm>
        <a:prstGeom prst="rect">
          <a:avLst/>
        </a:prstGeom>
      </xdr:spPr>
    </xdr:pic>
    <xdr:clientData/>
  </xdr:twoCellAnchor>
  <xdr:twoCellAnchor editAs="oneCell">
    <xdr:from>
      <xdr:col>10</xdr:col>
      <xdr:colOff>375714</xdr:colOff>
      <xdr:row>11</xdr:row>
      <xdr:rowOff>309562</xdr:rowOff>
    </xdr:from>
    <xdr:to>
      <xdr:col>10</xdr:col>
      <xdr:colOff>1684327</xdr:colOff>
      <xdr:row>11</xdr:row>
      <xdr:rowOff>1056746</xdr:rowOff>
    </xdr:to>
    <xdr:pic>
      <xdr:nvPicPr>
        <xdr:cNvPr id="4" name="Imagen 3" descr="Ima-Rec-370-3.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925402" y="4572000"/>
          <a:ext cx="1308613" cy="747184"/>
        </a:xfrm>
        <a:prstGeom prst="rect">
          <a:avLst/>
        </a:prstGeom>
      </xdr:spPr>
    </xdr:pic>
    <xdr:clientData/>
  </xdr:twoCellAnchor>
  <xdr:twoCellAnchor editAs="oneCell">
    <xdr:from>
      <xdr:col>10</xdr:col>
      <xdr:colOff>842696</xdr:colOff>
      <xdr:row>13</xdr:row>
      <xdr:rowOff>410441</xdr:rowOff>
    </xdr:from>
    <xdr:to>
      <xdr:col>10</xdr:col>
      <xdr:colOff>1191946</xdr:colOff>
      <xdr:row>13</xdr:row>
      <xdr:rowOff>945885</xdr:rowOff>
    </xdr:to>
    <xdr:pic>
      <xdr:nvPicPr>
        <xdr:cNvPr id="6" name="Imagen 5" descr="Ima-Rec-370-5.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392384" y="7673254"/>
          <a:ext cx="349250" cy="535444"/>
        </a:xfrm>
        <a:prstGeom prst="rect">
          <a:avLst/>
        </a:prstGeom>
      </xdr:spPr>
    </xdr:pic>
    <xdr:clientData/>
  </xdr:twoCellAnchor>
  <xdr:twoCellAnchor editAs="oneCell">
    <xdr:from>
      <xdr:col>10</xdr:col>
      <xdr:colOff>123971</xdr:colOff>
      <xdr:row>17</xdr:row>
      <xdr:rowOff>783166</xdr:rowOff>
    </xdr:from>
    <xdr:to>
      <xdr:col>18</xdr:col>
      <xdr:colOff>109242</xdr:colOff>
      <xdr:row>17</xdr:row>
      <xdr:rowOff>1428750</xdr:rowOff>
    </xdr:to>
    <xdr:pic>
      <xdr:nvPicPr>
        <xdr:cNvPr id="10" name="Imagen 9" descr="Ima-Rec-370-9.jp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673659" y="14796822"/>
          <a:ext cx="4747771" cy="645584"/>
        </a:xfrm>
        <a:prstGeom prst="rect">
          <a:avLst/>
        </a:prstGeom>
      </xdr:spPr>
    </xdr:pic>
    <xdr:clientData/>
  </xdr:twoCellAnchor>
  <xdr:twoCellAnchor editAs="oneCell">
    <xdr:from>
      <xdr:col>10</xdr:col>
      <xdr:colOff>268289</xdr:colOff>
      <xdr:row>14</xdr:row>
      <xdr:rowOff>30680</xdr:rowOff>
    </xdr:from>
    <xdr:to>
      <xdr:col>10</xdr:col>
      <xdr:colOff>1940719</xdr:colOff>
      <xdr:row>14</xdr:row>
      <xdr:rowOff>1621630</xdr:rowOff>
    </xdr:to>
    <xdr:pic>
      <xdr:nvPicPr>
        <xdr:cNvPr id="5" name="Imagen 4" descr="Ima-Rec-370-6.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817977" y="8698430"/>
          <a:ext cx="1672430" cy="1590950"/>
        </a:xfrm>
        <a:prstGeom prst="rect">
          <a:avLst/>
        </a:prstGeom>
      </xdr:spPr>
    </xdr:pic>
    <xdr:clientData/>
  </xdr:twoCellAnchor>
  <xdr:twoCellAnchor editAs="oneCell">
    <xdr:from>
      <xdr:col>10</xdr:col>
      <xdr:colOff>308240</xdr:colOff>
      <xdr:row>15</xdr:row>
      <xdr:rowOff>504030</xdr:rowOff>
    </xdr:from>
    <xdr:to>
      <xdr:col>10</xdr:col>
      <xdr:colOff>1960298</xdr:colOff>
      <xdr:row>15</xdr:row>
      <xdr:rowOff>2000513</xdr:rowOff>
    </xdr:to>
    <xdr:pic>
      <xdr:nvPicPr>
        <xdr:cNvPr id="13" name="Imagen 12" descr="Ima-Rec-370-7.p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857928" y="10814843"/>
          <a:ext cx="1652058" cy="1496483"/>
        </a:xfrm>
        <a:prstGeom prst="rect">
          <a:avLst/>
        </a:prstGeom>
      </xdr:spPr>
    </xdr:pic>
    <xdr:clientData/>
  </xdr:twoCellAnchor>
  <xdr:twoCellAnchor editAs="oneCell">
    <xdr:from>
      <xdr:col>10</xdr:col>
      <xdr:colOff>106192</xdr:colOff>
      <xdr:row>18</xdr:row>
      <xdr:rowOff>273843</xdr:rowOff>
    </xdr:from>
    <xdr:to>
      <xdr:col>15</xdr:col>
      <xdr:colOff>308121</xdr:colOff>
      <xdr:row>18</xdr:row>
      <xdr:rowOff>2466181</xdr:rowOff>
    </xdr:to>
    <xdr:pic>
      <xdr:nvPicPr>
        <xdr:cNvPr id="14" name="Imagen 13" descr="Ima-Rec-370-10.p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655880" y="16656843"/>
          <a:ext cx="2464116" cy="2192338"/>
        </a:xfrm>
        <a:prstGeom prst="rect">
          <a:avLst/>
        </a:prstGeom>
      </xdr:spPr>
    </xdr:pic>
    <xdr:clientData/>
  </xdr:twoCellAnchor>
  <xdr:twoCellAnchor editAs="oneCell">
    <xdr:from>
      <xdr:col>10</xdr:col>
      <xdr:colOff>126998</xdr:colOff>
      <xdr:row>16</xdr:row>
      <xdr:rowOff>616194</xdr:rowOff>
    </xdr:from>
    <xdr:to>
      <xdr:col>15</xdr:col>
      <xdr:colOff>113506</xdr:colOff>
      <xdr:row>16</xdr:row>
      <xdr:rowOff>973137</xdr:rowOff>
    </xdr:to>
    <xdr:pic>
      <xdr:nvPicPr>
        <xdr:cNvPr id="15" name="Imagen 14" descr="Ima-Rec-370-8.p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676686" y="12986788"/>
          <a:ext cx="2248695" cy="356943"/>
        </a:xfrm>
        <a:prstGeom prst="rect">
          <a:avLst/>
        </a:prstGeom>
      </xdr:spPr>
    </xdr:pic>
    <xdr:clientData/>
  </xdr:twoCellAnchor>
  <xdr:twoCellAnchor editAs="oneCell">
    <xdr:from>
      <xdr:col>10</xdr:col>
      <xdr:colOff>904874</xdr:colOff>
      <xdr:row>12</xdr:row>
      <xdr:rowOff>285749</xdr:rowOff>
    </xdr:from>
    <xdr:to>
      <xdr:col>10</xdr:col>
      <xdr:colOff>1192174</xdr:colOff>
      <xdr:row>12</xdr:row>
      <xdr:rowOff>1221316</xdr:rowOff>
    </xdr:to>
    <xdr:pic>
      <xdr:nvPicPr>
        <xdr:cNvPr id="16" name="Imagen 15" descr="Ima-Rec-370-4.p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7454562" y="5953124"/>
          <a:ext cx="287300" cy="9355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20" workbookViewId="0">
      <pane ySplit="9" topLeftCell="A10" activePane="bottomLeft" state="frozen"/>
      <selection pane="bottomLeft" activeCell="B11" sqref="B11"/>
    </sheetView>
  </sheetViews>
  <sheetFormatPr baseColWidth="10" defaultColWidth="10.875" defaultRowHeight="13.5" x14ac:dyDescent="0.25"/>
  <cols>
    <col min="1" max="1" width="10"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7</v>
      </c>
      <c r="D3" s="87"/>
      <c r="F3" s="79">
        <v>42401</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66.95" customHeight="1" x14ac:dyDescent="0.25">
      <c r="A10" s="12" t="str">
        <f>IF(OR(B10&lt;&gt;"",J10&lt;&gt;""),"IMG01","")</f>
        <v>IMG01</v>
      </c>
      <c r="B10" s="62" t="s">
        <v>196</v>
      </c>
      <c r="C10" s="20" t="str">
        <f t="shared" ref="C10:C41" si="0">IF(OR(B10&lt;&gt;"",J10&lt;&gt;""),IF($G$4="Recurso",CONCATENATE($G$4," ",$G$5),$G$4),"")</f>
        <v>Recurso M5A</v>
      </c>
      <c r="D10" s="63" t="s">
        <v>195</v>
      </c>
      <c r="E10" s="63" t="s">
        <v>155</v>
      </c>
      <c r="F10" s="13" t="str">
        <f t="shared" ref="F10" ca="1" si="1">IF(OR(B10&lt;&gt;"",J10&lt;&gt;""),CONCATENATE($C$7,"_",$A10,IF($G$4="Cuaderno de Estudio","_small",CONCATENATE(IF(I10="","","n"),IF(LEFT($G$5,1)="F",".jpg",".png")))),"")</f>
        <v>MA_07_05_CO_REC370_IMG01n.png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MA_07_05_CO_REC370_IMG01a.png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99.95" customHeight="1" x14ac:dyDescent="0.25">
      <c r="A11" s="12" t="str">
        <f t="shared" ref="A11:A18" si="3">IF(OR(B11&lt;&gt;"",J11&lt;&gt;""),CONCATENATE(LEFT(A10,3),IF(MID(A10,4,2)+1&lt;10,CONCATENATE("0",MID(A10,4,2)+1))),"")</f>
        <v>IMG02</v>
      </c>
      <c r="B11" s="62" t="s">
        <v>196</v>
      </c>
      <c r="C11" s="20" t="str">
        <f t="shared" si="0"/>
        <v>Recurso M5A</v>
      </c>
      <c r="D11" s="63" t="s">
        <v>195</v>
      </c>
      <c r="E11" s="63" t="s">
        <v>155</v>
      </c>
      <c r="F11" s="13" t="str">
        <f t="shared" ref="F11:F74" ca="1" si="4">IF(OR(B11&lt;&gt;"",J11&lt;&gt;""),CONCATENATE($C$7,"_",$A11,IF($G$4="Cuaderno de Estudio","_small",CONCATENATE(IF(I11="","","n"),IF(LEFT($G$5,1)="F",".jpg",".png")))),"")</f>
        <v>MA_07_05_CO_REC370_IMG02n.png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MA_07_05_CO_REC370_IMG02a.png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190</v>
      </c>
      <c r="K11" s="64"/>
      <c r="O11" s="2" t="str">
        <f>'Definición técnica de imagenes'!A13</f>
        <v>M101</v>
      </c>
    </row>
    <row r="12" spans="1:16" s="11" customFormat="1" ht="111" customHeight="1" x14ac:dyDescent="0.25">
      <c r="A12" s="12" t="str">
        <f t="shared" si="3"/>
        <v>IMG03</v>
      </c>
      <c r="B12" s="62" t="s">
        <v>196</v>
      </c>
      <c r="C12" s="20" t="str">
        <f t="shared" si="0"/>
        <v>Recurso M5A</v>
      </c>
      <c r="D12" s="63" t="s">
        <v>195</v>
      </c>
      <c r="E12" s="63" t="s">
        <v>155</v>
      </c>
      <c r="F12" s="13" t="str">
        <f t="shared" ca="1" si="4"/>
        <v>MA_07_05_CO_REC370_IMG03n.png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MA_07_05_CO_REC370_IMG03a.png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190</v>
      </c>
      <c r="K12" s="64"/>
      <c r="O12" s="2" t="str">
        <f>'Definición técnica de imagenes'!A18</f>
        <v>Diaporama F1</v>
      </c>
    </row>
    <row r="13" spans="1:16" s="11" customFormat="1" ht="126" customHeight="1" x14ac:dyDescent="0.25">
      <c r="A13" s="12" t="str">
        <f t="shared" si="3"/>
        <v>IMG04</v>
      </c>
      <c r="B13" s="62" t="s">
        <v>196</v>
      </c>
      <c r="C13" s="20" t="str">
        <f t="shared" si="0"/>
        <v>Recurso M5A</v>
      </c>
      <c r="D13" s="63" t="s">
        <v>195</v>
      </c>
      <c r="E13" s="63" t="s">
        <v>155</v>
      </c>
      <c r="F13" s="13" t="str">
        <f t="shared" ca="1" si="4"/>
        <v>MA_07_05_CO_REC370_IMG04n.png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MA_07_05_CO_REC370_IMG04a.png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190</v>
      </c>
      <c r="K13" s="64"/>
      <c r="O13" s="2" t="str">
        <f>'Definición técnica de imagenes'!A19</f>
        <v>F4</v>
      </c>
    </row>
    <row r="14" spans="1:16" s="11" customFormat="1" ht="111" customHeight="1" x14ac:dyDescent="0.25">
      <c r="A14" s="12" t="str">
        <f t="shared" si="3"/>
        <v>IMG05</v>
      </c>
      <c r="B14" s="62" t="s">
        <v>196</v>
      </c>
      <c r="C14" s="20" t="str">
        <f t="shared" si="0"/>
        <v>Recurso M5A</v>
      </c>
      <c r="D14" s="63" t="s">
        <v>195</v>
      </c>
      <c r="E14" s="63" t="s">
        <v>155</v>
      </c>
      <c r="F14" s="13" t="str">
        <f t="shared" ca="1" si="4"/>
        <v>MA_07_05_CO_REC370_IMG05n.png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MA_07_05_CO_REC370_IMG05a.png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190</v>
      </c>
      <c r="K14" s="64"/>
      <c r="O14" s="2" t="str">
        <f>'Definición técnica de imagenes'!A22</f>
        <v>F6</v>
      </c>
    </row>
    <row r="15" spans="1:16" s="11" customFormat="1" ht="129" customHeight="1" x14ac:dyDescent="0.25">
      <c r="A15" s="12" t="str">
        <f t="shared" si="3"/>
        <v>IMG06</v>
      </c>
      <c r="B15" s="62" t="s">
        <v>196</v>
      </c>
      <c r="C15" s="20" t="str">
        <f t="shared" si="0"/>
        <v>Recurso M5A</v>
      </c>
      <c r="D15" s="63" t="s">
        <v>195</v>
      </c>
      <c r="E15" s="63" t="s">
        <v>155</v>
      </c>
      <c r="F15" s="13" t="str">
        <f t="shared" ca="1" si="4"/>
        <v>MA_07_05_CO_REC370_IMG06n.png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MA_07_05_CO_REC370_IMG06a.png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191</v>
      </c>
      <c r="K15" s="64"/>
      <c r="O15" s="2" t="str">
        <f>'Definición técnica de imagenes'!A24</f>
        <v>F6B</v>
      </c>
    </row>
    <row r="16" spans="1:16" s="11" customFormat="1" ht="162" customHeight="1" x14ac:dyDescent="0.25">
      <c r="A16" s="12" t="str">
        <f t="shared" si="3"/>
        <v>IMG07</v>
      </c>
      <c r="B16" s="62" t="s">
        <v>196</v>
      </c>
      <c r="C16" s="20" t="str">
        <f t="shared" si="0"/>
        <v>Recurso M5A</v>
      </c>
      <c r="D16" s="63" t="s">
        <v>195</v>
      </c>
      <c r="E16" s="63" t="s">
        <v>155</v>
      </c>
      <c r="F16" s="13" t="str">
        <f t="shared" ca="1" si="4"/>
        <v>MA_07_05_CO_REC370_IMG07n.png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MA_07_05_CO_REC370_IMG07a.png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192</v>
      </c>
      <c r="K16" s="64"/>
      <c r="O16" s="2" t="str">
        <f>'Definición técnica de imagenes'!A25</f>
        <v>F7</v>
      </c>
    </row>
    <row r="17" spans="1:15" s="11" customFormat="1" ht="129.94999999999999" customHeight="1" x14ac:dyDescent="0.25">
      <c r="A17" s="12" t="str">
        <f t="shared" si="3"/>
        <v>IMG08</v>
      </c>
      <c r="B17" s="62" t="s">
        <v>196</v>
      </c>
      <c r="C17" s="20" t="str">
        <f t="shared" si="0"/>
        <v>Recurso M5A</v>
      </c>
      <c r="D17" s="63" t="s">
        <v>195</v>
      </c>
      <c r="E17" s="63" t="s">
        <v>155</v>
      </c>
      <c r="F17" s="13" t="str">
        <f t="shared" ca="1" si="4"/>
        <v>MA_07_05_CO_REC370_IMG08n.png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MA_07_05_CO_REC370_IMG08a.png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190</v>
      </c>
      <c r="K17" s="64"/>
      <c r="O17" s="2" t="str">
        <f>'Definición técnica de imagenes'!A27</f>
        <v>F7B</v>
      </c>
    </row>
    <row r="18" spans="1:15" s="11" customFormat="1" ht="186.95" customHeight="1" x14ac:dyDescent="0.25">
      <c r="A18" s="12" t="str">
        <f t="shared" si="3"/>
        <v>IMG09</v>
      </c>
      <c r="B18" s="62" t="s">
        <v>196</v>
      </c>
      <c r="C18" s="20" t="str">
        <f t="shared" si="0"/>
        <v>Recurso M5A</v>
      </c>
      <c r="D18" s="63" t="s">
        <v>195</v>
      </c>
      <c r="E18" s="63" t="s">
        <v>155</v>
      </c>
      <c r="F18" s="13" t="str">
        <f t="shared" ca="1" si="4"/>
        <v>MA_07_05_CO_REC370_IMG09n.png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MA_07_05_CO_REC370_IMG09a.png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193</v>
      </c>
      <c r="K18" s="64"/>
      <c r="O18" s="2" t="str">
        <f>'Definición técnica de imagenes'!A30</f>
        <v>F8</v>
      </c>
    </row>
    <row r="19" spans="1:15" s="11" customFormat="1" ht="210" customHeight="1" x14ac:dyDescent="0.3">
      <c r="A19" s="12" t="str">
        <f t="shared" ref="A19:A50" si="6">IF(OR(B19&lt;&gt;"",J19&lt;&gt;""),CONCATENATE(LEFT(A18,3),IF(MID(A18,4,2)+1&lt;10,CONCATENATE("0",MID(A18,4,2)+1),MID(A18,4,2)+1)),"")</f>
        <v>IMG10</v>
      </c>
      <c r="B19" s="62" t="s">
        <v>196</v>
      </c>
      <c r="C19" s="20" t="str">
        <f t="shared" si="0"/>
        <v>Recurso M5A</v>
      </c>
      <c r="D19" s="63" t="s">
        <v>195</v>
      </c>
      <c r="E19" s="63" t="s">
        <v>155</v>
      </c>
      <c r="F19" s="13" t="str">
        <f t="shared" ca="1" si="4"/>
        <v>MA_07_05_CO_REC370_IMG10n.png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MA_07_05_CO_REC370_IMG10a.png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194</v>
      </c>
      <c r="K19" s="68"/>
      <c r="O19" s="2" t="str">
        <f>'Definición técnica de imagenes'!A31</f>
        <v>F10</v>
      </c>
    </row>
    <row r="20" spans="1:15" s="11" customFormat="1" ht="98.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1"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1"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0.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0.9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3.95"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2016-02-01T19:18:21Z</dcterms:modified>
</cp:coreProperties>
</file>