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EdgarJosué\Documents\GitHub\Matematicas\fuentes\contenidos\grado08\guion08\Solicitudes_graficas_MA_08_08_CO\"/>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8800" windowHeight="1183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concurrentCalc="0"/>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F21" i="1"/>
  <c r="G21" i="1"/>
  <c r="H21" i="1"/>
  <c r="F20" i="1"/>
  <c r="G20" i="1"/>
  <c r="H20" i="1"/>
  <c r="F19" i="1"/>
  <c r="G19" i="1"/>
  <c r="H19" i="1"/>
  <c r="F18" i="1"/>
  <c r="G18" i="1"/>
  <c r="H18" i="1"/>
  <c r="F17" i="1"/>
  <c r="G17" i="1"/>
  <c r="H17" i="1"/>
  <c r="F16" i="1"/>
  <c r="G16" i="1"/>
  <c r="H16" i="1"/>
  <c r="F15" i="1"/>
  <c r="G15" i="1"/>
  <c r="H15" i="1"/>
  <c r="F14" i="1"/>
  <c r="G14" i="1"/>
  <c r="H14" i="1"/>
  <c r="A11" i="1"/>
  <c r="A12" i="1"/>
  <c r="A13" i="1"/>
  <c r="F13" i="1"/>
  <c r="G13" i="1"/>
  <c r="H13" i="1"/>
  <c r="F12" i="1"/>
  <c r="G12" i="1"/>
  <c r="H12" i="1"/>
  <c r="F11" i="1"/>
  <c r="G11" i="1"/>
  <c r="H11" i="1"/>
  <c r="K45" i="2"/>
  <c r="J21" i="2"/>
  <c r="I21" i="2"/>
  <c r="H21" i="2"/>
  <c r="D17" i="2"/>
  <c r="D18" i="2"/>
  <c r="D5" i="2"/>
  <c r="D7"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M8" i="1"/>
  <c r="M7" i="1"/>
  <c r="M6" i="1"/>
  <c r="M5" i="1"/>
  <c r="F5" i="1"/>
  <c r="M4" i="1"/>
  <c r="M3" i="1"/>
  <c r="M2" i="1"/>
  <c r="M1" i="1"/>
  <c r="E9" i="1"/>
  <c r="H10" i="1"/>
  <c r="F10" i="1"/>
  <c r="G10"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<sst xmlns="http://schemas.openxmlformats.org/spreadsheetml/2006/main" count="379" uniqueCount="196">
  <si>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</si>
  <si>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</si>
  <si>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</si>
  <si>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</si>
  <si>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</si>
  <si>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</si>
  <si>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</si>
  <si>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</si>
  <si>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</si>
  <si>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</si>
  <si>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</si>
  <si>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</si>
  <si>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</si>
  <si>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</si>
  <si>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</si>
  <si>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</si>
  <si>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</si>
  <si>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</si>
  <si>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</si>
  <si>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</si>
  <si>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</si>
  <si>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</si>
  <si>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</si>
  <si>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</si>
  <si>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</si>
  <si>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</si>
  <si>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</si>
  <si>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</si>
  <si>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</si>
  <si>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</si>
  <si>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</si>
  <si>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</si>
  <si>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</si>
  <si>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</si>
  <si>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</si>
  <si>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</si>
  <si>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</si>
  <si>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</si>
  <si>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</si>
  <si>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</si>
  <si>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</si>
  <si>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</si>
  <si>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</si>
  <si>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</si>
  <si>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</si>
  <si>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</si>
  <si>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</si>
  <si>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</si>
  <si>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</si>
  <si>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</si>
  <si>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</si>
  <si>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</si>
  <si>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</si>
  <si>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</si>
  <si>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</si>
  <si>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</si>
  <si>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</si>
  <si>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</si>
  <si>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</si>
  <si>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</si>
  <si>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</si>
  <si>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</si>
  <si>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</si>
  <si>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</si>
  <si>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</si>
  <si>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</si>
  <si>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</si>
  <si>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</si>
  <si>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</si>
  <si>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</si>
  <si>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</si>
  <si>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</si>
  <si>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</si>
  <si>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</si>
  <si>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</si>
  <si>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</si>
  <si>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</si>
  <si>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</si>
  <si>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</si>
  <si>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</si>
  <si>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</si>
  <si>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</si>
  <si>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</si>
  <si>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</si>
  <si>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</si>
  <si>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</si>
  <si>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</si>
  <si>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</si>
  <si>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</si>
  <si>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</si>
  <si>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</si>
  <si>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</si>
  <si>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</si>
  <si>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</si>
  <si>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</si>
  <si>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</si>
  <si>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</si>
  <si>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</si>
  <si>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</si>
  <si>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</si>
  <si>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</si>
  <si>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</si>
  <si>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</si>
  <si>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</si>
  <si>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</si>
  <si>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</si>
  <si>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</si>
  <si>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</si>
  <si>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</si>
  <si>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</si>
  <si>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</si>
  <si>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</si>
  <si>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</si>
  <si>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</si>
  <si>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</si>
  <si>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</si>
  <si>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</si>
  <si>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</si>
  <si>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</si>
  <si>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</si>
  <si>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</si>
  <si>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</si>
  <si>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</si>
  <si>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</si>
  <si>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</si>
  <si>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</si>
  <si>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</si>
  <si>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</si>
  <si>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</si>
  <si>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</si>
  <si>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</si>
  <si>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</si>
  <si>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</si>
  <si>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</si>
  <si>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</si>
  <si>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</si>
  <si>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</si>
  <si>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</si>
  <si>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</si>
  <si>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</si>
  <si>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</si>
  <si>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</si>
  <si>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</si>
  <si>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</si>
  <si>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</si>
  <si>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</si>
  <si>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</si>
  <si>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</si>
  <si>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</si>
  <si>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</si>
  <si>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</si>
  <si>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</si>
  <si>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</si>
  <si>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</si>
  <si>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</si>
  <si>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</si>
  <si>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</si>
  <si>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</si>
  <si>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</si>
  <si>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</si>
  <si>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</si>
  <si>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</si>
  <si>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</si>
  <si>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</si>
  <si>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</si>
  <si>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</si>
  <si>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</si>
  <si>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</si>
  <si>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</si>
  <si>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</si>
  <si>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</si>
  <si>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</si>
  <si>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</si>
  <si>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</si>
  <si>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</si>
  <si>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</si>
  <si>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</si>
  <si>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</si>
  <si>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</si>
  <si>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</si>
  <si>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</si>
  <si>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</si>
  <si>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</si>
  <si>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</si>
  <si>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</si>
  <si>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</si>
  <si>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</si>
  <si>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Los métodos de razonamiento</t>
  </si>
  <si>
    <t>Josué Malagon</t>
  </si>
  <si>
    <t>IMAGEN PRIMER EJERCICIO DADOS</t>
  </si>
  <si>
    <t>Ilustración</t>
  </si>
  <si>
    <t>MA_08_08_CO_REC310</t>
  </si>
  <si>
    <t>ver observaciones</t>
  </si>
  <si>
    <t>construir la secuencia que se indica</t>
  </si>
  <si>
    <t>TRIANGULOS EJERCICIO 7. Letras son los nombres de los puntos, deben estar en mayúscula y cursiva.</t>
  </si>
  <si>
    <t>letras son nombres de las rectas, deben estar en minúscula y cursiva, resaltar los puntos que se indican y sombrear los ángulos que se indica.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</si>
</sst>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2">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cellStyleXfs>
  <cellXfs count="110">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4" fillId="0" borderId="0" xfId="51" applyAlignment="1">
      <alignment horizontal="justify" vertical="center"/>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2">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10</xdr:col>
      <xdr:colOff>209549</xdr:colOff>
      <xdr:row>10</xdr:row>
      <xdr:rowOff>95249</xdr:rowOff>
    </xdr:from>
    <xdr:to>
      <xdr:col>15</xdr:col>
      <xdr:colOff>419099</xdr:colOff>
      <xdr:row>11</xdr:row>
      <xdr:rowOff>47624</xdr:rowOff>
    </xdr:to>
    <xdr:pic>
      <xdr:nvPicPr>
        <xdr:cNvPr id="2" name="Imagen 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573499" y="2428874"/>
          <a:ext cx="2466975" cy="1114425"/>
        </a:xfrm>
        <a:prstGeom prst="rect">
          <a:avLst/>
        </a:prstGeom>
        <a:noFill/>
        <a:ln>
          <a:noFill/>
        </a:ln>
      </xdr:spPr>
    </xdr:pic>
    <xdr:clientData/>
  </xdr:twoCellAnchor>
  <xdr:twoCellAnchor editAs="oneCell">
    <xdr:from>
      <xdr:col>10</xdr:col>
      <xdr:colOff>231775</xdr:colOff>
      <xdr:row>11</xdr:row>
      <xdr:rowOff>41274</xdr:rowOff>
    </xdr:from>
    <xdr:to>
      <xdr:col>16</xdr:col>
      <xdr:colOff>742950</xdr:colOff>
      <xdr:row>11</xdr:row>
      <xdr:rowOff>2514599</xdr:rowOff>
    </xdr:to>
    <xdr:pic>
      <xdr:nvPicPr>
        <xdr:cNvPr id="3" name="Imagen 2"/>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595725" y="3536949"/>
          <a:ext cx="3597275" cy="2473325"/>
        </a:xfrm>
        <a:prstGeom prst="rect">
          <a:avLst/>
        </a:prstGeom>
        <a:noFill/>
        <a:ln>
          <a:noFill/>
        </a:ln>
      </xdr:spPr>
    </xdr:pic>
    <xdr:clientData/>
  </xdr:twoCellAnchor>
  <xdr:twoCellAnchor editAs="oneCell">
    <xdr:from>
      <xdr:col>10</xdr:col>
      <xdr:colOff>769937</xdr:colOff>
      <xdr:row>12</xdr:row>
      <xdr:rowOff>253999</xdr:rowOff>
    </xdr:from>
    <xdr:to>
      <xdr:col>17</xdr:col>
      <xdr:colOff>104775</xdr:colOff>
      <xdr:row>12</xdr:row>
      <xdr:rowOff>2447924</xdr:rowOff>
    </xdr:to>
    <xdr:pic>
      <xdr:nvPicPr>
        <xdr:cNvPr id="4" name="Imagen 3"/>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133887" y="6264274"/>
          <a:ext cx="3249613" cy="2193925"/>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ww.shutterstock.com/pic-100420936/stock-vector-vector-illustration-of-two-white-dice.html?src=4dLTwcsfjfAJTK6sXXpfQA-1-2" TargetMode="Externa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Normal="100" zoomScalePageLayoutView="140" workbookViewId="0">
      <pane ySplit="9" topLeftCell="A13" activePane="bottomLeft" state="frozen"/>
      <selection pane="bottomLeft" activeCell="J14" sqref="J14"/>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M101</v>
      </c>
    </row>
    <row r="2" spans="1:16" ht="15.75" x14ac:dyDescent="0.25">
      <c r="A2" s="1"/>
      <c r="B2" s="3" t="s">
        <v>121</v>
      </c>
      <c r="C2" s="86" t="s">
        <v>21</v>
      </c>
      <c r="D2" s="87"/>
      <c r="F2" s="79" t="s">
        <v>0</v>
      </c>
      <c r="G2" s="80"/>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8">
        <v>8</v>
      </c>
      <c r="D3" s="89"/>
      <c r="F3" s="81">
        <v>42426</v>
      </c>
      <c r="G3" s="82"/>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8" t="s">
        <v>187</v>
      </c>
      <c r="D4" s="89"/>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90" t="s">
        <v>188</v>
      </c>
      <c r="D5" s="91"/>
      <c r="E5" s="5"/>
      <c r="F5" s="37" t="str">
        <f>IF(G4="Recurso","Motor del recurso","")</f>
        <v>Motor del recurso</v>
      </c>
      <c r="G5" s="61" t="s">
        <v>91</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191</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3" t="s">
        <v>62</v>
      </c>
      <c r="G8" s="84"/>
      <c r="H8" s="84"/>
      <c r="I8" s="85"/>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M101</v>
      </c>
      <c r="F9" s="57" t="s">
        <v>61</v>
      </c>
      <c r="G9" s="57" t="s">
        <v>59</v>
      </c>
      <c r="H9" s="57" t="s">
        <v>60</v>
      </c>
      <c r="I9" s="57" t="s">
        <v>114</v>
      </c>
      <c r="J9" s="18" t="s">
        <v>6</v>
      </c>
      <c r="K9" s="19" t="s">
        <v>7</v>
      </c>
      <c r="O9" s="2" t="str">
        <f>'Definición técnica de imagenes'!A11</f>
        <v>M10B</v>
      </c>
    </row>
    <row r="10" spans="1:16" s="11" customFormat="1" ht="27" x14ac:dyDescent="0.25">
      <c r="A10" s="12" t="str">
        <f>IF(OR(B10&lt;&gt;"",J10&lt;&gt;""),"IMG01","")</f>
        <v>IMG01</v>
      </c>
      <c r="B10" s="78">
        <v>100420936</v>
      </c>
      <c r="C10" s="20" t="str">
        <f t="shared" ref="C10:C41" si="0">IF(OR(B10&lt;&gt;"",J10&lt;&gt;""),IF($G$4="Recurso",CONCATENATE($G$4," ",$G$5),$G$4),"")</f>
        <v>Recurso M101</v>
      </c>
      <c r="D10" s="63" t="s">
        <v>190</v>
      </c>
      <c r="E10" s="63" t="s">
        <v>155</v>
      </c>
      <c r="F10" s="13" t="str">
        <f t="shared" ref="F10" ca="1" si="1">IF(OR(B10&lt;&gt;"",J10&lt;&gt;""),CONCATENATE($C$7,"_",$A10,IF($G$4="Cuaderno de Estudio","_small",CONCATENATE(IF(I10="","","n"),IF(LEFT($G$5,1)="F",".jpg",".png")))),"")</f>
        <v>MA_08_08_CO_REC310_IMG01n.png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MA_08_08_CO_REC310_IMG01a.png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t="s">
        <v>189</v>
      </c>
      <c r="K10" s="64"/>
      <c r="O10" s="2" t="str">
        <f>'Definición técnica de imagenes'!A12</f>
        <v>M12D</v>
      </c>
    </row>
    <row r="11" spans="1:16" s="11" customFormat="1" ht="91.5" customHeight="1" x14ac:dyDescent="0.25">
      <c r="A11" s="12" t="str">
        <f t="shared" ref="A11:A18" si="3">IF(OR(B11&lt;&gt;"",J11&lt;&gt;""),CONCATENATE(LEFT(A10,3),IF(MID(A10,4,2)+1&lt;10,CONCATENATE("0",MID(A10,4,2)+1))),"")</f>
        <v>IMG02</v>
      </c>
      <c r="B11" s="62" t="s">
        <v>192</v>
      </c>
      <c r="C11" s="20" t="str">
        <f t="shared" si="0"/>
        <v>Recurso M101</v>
      </c>
      <c r="D11" s="63" t="s">
        <v>190</v>
      </c>
      <c r="E11" s="63" t="s">
        <v>155</v>
      </c>
      <c r="F11" s="13" t="str">
        <f t="shared" ref="F11:F74" ca="1" si="4">IF(OR(B11&lt;&gt;"",J11&lt;&gt;""),CONCATENATE($C$7,"_",$A11,IF($G$4="Cuaderno de Estudio","_small",CONCATENATE(IF(I11="","","n"),IF(LEFT($G$5,1)="F",".jpg",".png")))),"")</f>
        <v>MA_08_08_CO_REC310_IMG02n.png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MA_08_08_CO_REC310_IMG02a.png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4" t="s">
        <v>193</v>
      </c>
      <c r="K11" s="65"/>
      <c r="O11" s="2" t="str">
        <f>'Definición técnica de imagenes'!A13</f>
        <v>M101</v>
      </c>
    </row>
    <row r="12" spans="1:16" s="11" customFormat="1" ht="198" customHeight="1" x14ac:dyDescent="0.25">
      <c r="A12" s="12" t="str">
        <f t="shared" si="3"/>
        <v>IMG03</v>
      </c>
      <c r="B12" s="62" t="s">
        <v>192</v>
      </c>
      <c r="C12" s="20" t="str">
        <f t="shared" si="0"/>
        <v>Recurso M101</v>
      </c>
      <c r="D12" s="63" t="s">
        <v>190</v>
      </c>
      <c r="E12" s="63" t="s">
        <v>155</v>
      </c>
      <c r="F12" s="13" t="str">
        <f t="shared" ca="1" si="4"/>
        <v>MA_08_08_CO_REC310_IMG03n.png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5"/>
        <v>MA_08_08_CO_REC310_IMG03a.png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64" t="s">
        <v>194</v>
      </c>
      <c r="K12" s="64"/>
      <c r="O12" s="2" t="str">
        <f>'Definición técnica de imagenes'!A18</f>
        <v>Diaporama F1</v>
      </c>
    </row>
    <row r="13" spans="1:16" s="11" customFormat="1" ht="201.75" customHeight="1" x14ac:dyDescent="0.25">
      <c r="A13" s="12" t="str">
        <f t="shared" si="3"/>
        <v>IMG04</v>
      </c>
      <c r="B13" s="62" t="s">
        <v>192</v>
      </c>
      <c r="C13" s="20" t="str">
        <f t="shared" si="0"/>
        <v>Recurso M101</v>
      </c>
      <c r="D13" s="63" t="s">
        <v>190</v>
      </c>
      <c r="E13" s="63" t="s">
        <v>155</v>
      </c>
      <c r="F13" s="13" t="str">
        <f t="shared" ca="1" si="4"/>
        <v>MA_08_08_CO_REC310_IMG04n.png</v>
      </c>
      <c r="G13" s="13" t="str">
        <f ca="1">IF($F13&lt;&gt;"",IF($G$4="Recurso",VLOOKUP($E13,OFFSET('Definición técnica de imagenes'!$A$1,MATCH($G$5,'Definición técnica de imagenes'!$A$1:$A$104,0)-1,1,COUNTIF('Definición técnica de imagenes'!$A$3:$A$102,$G$5),5),5,FALSE),'Definición técnica de imagenes'!$F$16),"")</f>
        <v>286 x 286 px</v>
      </c>
      <c r="H13" s="13" t="str">
        <f t="shared" ca="1" si="5"/>
        <v>MA_08_08_CO_REC310_IMG04a.png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500 x 500 px</v>
      </c>
      <c r="J13" s="64" t="s">
        <v>195</v>
      </c>
      <c r="K13" s="64"/>
      <c r="O13" s="2" t="str">
        <f>'Definición técnica de imagenes'!A19</f>
        <v>F4</v>
      </c>
    </row>
    <row r="14" spans="1:16" s="11" customFormat="1" x14ac:dyDescent="0.25">
      <c r="A14" s="12" t="str">
        <f t="shared" si="3"/>
        <v/>
      </c>
      <c r="B14" s="62"/>
      <c r="C14" s="20" t="str">
        <f t="shared" si="0"/>
        <v/>
      </c>
      <c r="D14" s="63"/>
      <c r="E14" s="63"/>
      <c r="F14" s="13" t="str">
        <f t="shared" si="4"/>
        <v/>
      </c>
      <c r="G14" s="13" t="str">
        <f ca="1">IF($F14&lt;&gt;"",IF($G$4="Recurso",VLOOKUP($E14,OFFSET('Definición técnica de imagenes'!$A$1,MATCH($G$5,'Definición técnica de imagenes'!$A$1:$A$104,0)-1,1,COUNTIF('Definición técnica de imagenes'!$A$3:$A$102,$G$5),5),5,FALSE),'Definición técnica de imagenes'!$F$16),"")</f>
        <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c r="O14" s="2" t="str">
        <f>'Definición técnica de imagenes'!A22</f>
        <v>F6</v>
      </c>
    </row>
    <row r="15" spans="1:16" s="11" customFormat="1" x14ac:dyDescent="0.25">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ht="14.25"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hyperlinks>
    <hyperlink ref="B10" r:id="rId1" display="http://www.shutterstock.com/pic-100420936/stock-vector-vector-illustration-of-two-white-dice.html?src=4dLTwcsfjfAJTK6sXXpfQA-1-2"/>
  </hyperlinks>
  <pageMargins left="0.75" right="0.75" top="1" bottom="1" header="0.5" footer="0.5"/>
  <pageSetup orientation="portrait" horizontalDpi="4294967292" verticalDpi="4294967292" r:id="rId2"/>
  <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4" t="s">
        <v>38</v>
      </c>
      <c r="B1" s="95"/>
      <c r="C1" s="95"/>
      <c r="D1" s="95"/>
      <c r="E1" s="95"/>
      <c r="F1" s="96"/>
    </row>
    <row r="2" spans="1:11" x14ac:dyDescent="0.25">
      <c r="A2" s="30" t="s">
        <v>42</v>
      </c>
      <c r="B2" s="31"/>
      <c r="C2" s="97" t="s">
        <v>13</v>
      </c>
      <c r="D2" s="98"/>
      <c r="E2" s="99"/>
      <c r="F2" s="32"/>
    </row>
    <row r="3" spans="1:11" ht="63" x14ac:dyDescent="0.25">
      <c r="A3" s="33" t="s">
        <v>43</v>
      </c>
      <c r="B3" s="31"/>
      <c r="C3" s="103" t="s">
        <v>14</v>
      </c>
      <c r="D3" s="104"/>
      <c r="E3" s="105"/>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6" t="str">
        <f>CONCATENATE(H21,"_",I21,"_",J21,"_CO")</f>
        <v>LE_07_04_CO</v>
      </c>
      <c r="E5" s="107"/>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2" t="str">
        <f>CONCATENATE("SolicitudGrafica_",D5,".xls")</f>
        <v>SolicitudGrafica_LE_07_04_CO.xls</v>
      </c>
      <c r="E7" s="92"/>
      <c r="F7" s="93"/>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4" t="s">
        <v>41</v>
      </c>
      <c r="B13" s="95"/>
      <c r="C13" s="95"/>
      <c r="D13" s="95"/>
      <c r="E13" s="95"/>
      <c r="F13" s="96"/>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7" t="s">
        <v>49</v>
      </c>
      <c r="D15" s="98"/>
      <c r="E15" s="98"/>
      <c r="F15" s="99"/>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100" t="str">
        <f>CONCATENATE(H21,"_",I21,"_",J21,"_",K45)</f>
        <v>LE_07_04_REC10</v>
      </c>
      <c r="E17" s="101"/>
      <c r="F17" s="102"/>
      <c r="J17" s="22">
        <v>14</v>
      </c>
      <c r="K17" s="22">
        <v>14</v>
      </c>
    </row>
    <row r="18" spans="1:11" ht="79.5" thickBot="1" x14ac:dyDescent="0.3">
      <c r="A18" s="33" t="s">
        <v>48</v>
      </c>
      <c r="B18" s="31"/>
      <c r="C18" s="59" t="s">
        <v>120</v>
      </c>
      <c r="D18" s="92" t="str">
        <f>CONCATENATE("SolicitudGrafica_",D17,".xls")</f>
        <v>SolicitudGrafica_LE_07_04_REC10.xls</v>
      </c>
      <c r="E18" s="92"/>
      <c r="F18" s="93"/>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9" t="s">
        <v>56</v>
      </c>
      <c r="B1" s="109" t="s">
        <v>149</v>
      </c>
      <c r="C1" s="109" t="s">
        <v>63</v>
      </c>
      <c r="D1" s="109" t="s">
        <v>64</v>
      </c>
      <c r="E1" s="109" t="s">
        <v>5</v>
      </c>
      <c r="F1" s="109" t="s">
        <v>65</v>
      </c>
      <c r="G1" s="109" t="s">
        <v>66</v>
      </c>
      <c r="H1" s="108" t="s">
        <v>68</v>
      </c>
      <c r="I1" s="108"/>
    </row>
    <row r="2" spans="1:10" x14ac:dyDescent="0.25">
      <c r="A2" s="109"/>
      <c r="B2" s="109"/>
      <c r="C2" s="109"/>
      <c r="D2" s="109"/>
      <c r="E2" s="109"/>
      <c r="F2" s="109"/>
      <c r="G2" s="109"/>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Edgar Josué Malagón Montaña</cp:lastModifiedBy>
  <dcterms:created xsi:type="dcterms:W3CDTF">2014-07-01T23:43:25Z</dcterms:created>
  <dcterms:modified xsi:type="dcterms:W3CDTF">2016-02-26T14:00:05Z</dcterms:modified>
</cp:coreProperties>
</file>