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<sst xmlns="http://schemas.openxmlformats.org/spreadsheetml/2006/main" count="245" uniqueCount="156">
  <si>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</si>
  <si>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</si>
  <si>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</si>
  <si>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</si>
  <si>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</si>
  <si>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</si>
  <si>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</si>
  <si>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</si>
  <si>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</si>
  <si>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</si>
  <si>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</si>
  <si>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</si>
  <si>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</si>
  <si>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</si>
  <si>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</si>
  <si>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</si>
  <si>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</si>
  <si>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</si>
  <si>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</si>
  <si>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</si>
  <si>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</si>
  <si>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</si>
  <si>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</si>
  <si>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</si>
  <si>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</si>
  <si>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</si>
  <si>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</si>
  <si>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</si>
  <si>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</si>
  <si>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</si>
  <si>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</si>
  <si>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</si>
  <si>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</si>
  <si>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</si>
  <si>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</si>
  <si>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</si>
  <si>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</si>
  <si>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</si>
  <si>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</si>
  <si>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</si>
  <si>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</si>
  <si>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</si>
  <si>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</si>
  <si>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</si>
  <si>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</si>
  <si>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</si>
  <si>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</si>
  <si>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</si>
  <si>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</si>
  <si>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</si>
  <si>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</si>
  <si>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</si>
  <si>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</si>
  <si>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</si>
  <si>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</si>
  <si>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</si>
  <si>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</si>
  <si>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</si>
  <si>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</si>
  <si>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</si>
  <si>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</si>
  <si>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</si>
  <si>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</si>
  <si>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</si>
  <si>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</si>
  <si>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</si>
  <si>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</si>
  <si>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</si>
  <si>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</si>
  <si>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</si>
  <si>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</si>
  <si>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</si>
  <si>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</si>
  <si>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</si>
  <si>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</si>
  <si>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</si>
  <si>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</si>
  <si>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</si>
  <si>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</si>
  <si>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</si>
  <si>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</si>
  <si>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</si>
  <si>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</si>
  <si>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</si>
  <si>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</si>
  <si>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</si>
  <si>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</si>
  <si>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</si>
  <si>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</si>
  <si>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</si>
  <si>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</si>
  <si>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</si>
  <si>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</si>
  <si>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</si>
  <si>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</si>
  <si>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</si>
  <si>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</si>
  <si>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</si>
  <si>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</si>
  <si>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</si>
  <si>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</si>
  <si>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</si>
  <si>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</si>
  <si>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</si>
  <si>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</si>
  <si>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</si>
  <si>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</si>
  <si>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</si>
  <si>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</si>
  <si>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</si>
  <si>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</si>
  <si>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</si>
  <si>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</si>
  <si>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</si>
  <si>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</si>
  <si>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</si>
  <si>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</si>
  <si>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</si>
  <si>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</si>
  <si>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</si>
  <si>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</si>
  <si>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</si>
  <si>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</si>
  <si>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</si>
  <si>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</si>
  <si>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</si>
  <si>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</si>
  <si>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</si>
  <si>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</si>
  <si>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</si>
  <si>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</si>
  <si>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</si>
  <si>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</si>
  <si>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</si>
  <si>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</si>
  <si>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</si>
  <si>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</si>
  <si>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</si>
  <si>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</si>
  <si>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</si>
  <si>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</si>
  <si>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</si>
  <si>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</si>
  <si>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</si>
  <si>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</si>
  <si>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Diana Margarita Gonzalez Martinez</t>
  </si>
  <si>
    <t>MA_06_11_REC40</t>
  </si>
  <si>
    <t>IMG02</t>
  </si>
  <si>
    <t>IMG03</t>
  </si>
  <si>
    <t>IMG04</t>
  </si>
  <si>
    <t>IMG05</t>
  </si>
  <si>
    <t>IMG06</t>
  </si>
  <si>
    <t>Ilustración</t>
  </si>
  <si>
    <t>Horizontal</t>
  </si>
  <si>
    <t>Ver observaciones</t>
  </si>
  <si>
    <t>Poligonos y circunferencia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</si>
</sst>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9</xdr:row>
      <xdr:rowOff>71438</xdr:rowOff>
    </xdr:from>
    <xdr:to>
      <xdr:col>10</xdr:col>
      <xdr:colOff>1292225</xdr:colOff>
      <xdr:row>9</xdr:row>
      <xdr:rowOff>794703</xdr:rowOff>
    </xdr:to>
    <xdr:pic>
      <xdr:nvPicPr>
        <xdr:cNvPr id="3" name="Imagen 2" descr="http://matematicasysudidactica0809.pbworks.com/f/cuadrilatero_Fibonacci.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46688" y="2024063"/>
          <a:ext cx="673100" cy="723265"/>
        </a:xfrm>
        <a:prstGeom prst="rect">
          <a:avLst/>
        </a:prstGeom>
        <a:noFill/>
        <a:ln>
          <a:noFill/>
        </a:ln>
      </xdr:spPr>
    </xdr:pic>
    <xdr:clientData/>
  </xdr:twoCellAnchor>
  <xdr:twoCellAnchor editAs="oneCell">
    <xdr:from>
      <xdr:col>10</xdr:col>
      <xdr:colOff>635000</xdr:colOff>
      <xdr:row>10</xdr:row>
      <xdr:rowOff>31750</xdr:rowOff>
    </xdr:from>
    <xdr:to>
      <xdr:col>10</xdr:col>
      <xdr:colOff>1339850</xdr:colOff>
      <xdr:row>10</xdr:row>
      <xdr:rowOff>748030</xdr:rowOff>
    </xdr:to>
    <xdr:pic>
      <xdr:nvPicPr>
        <xdr:cNvPr id="4" name="Imagen 3" descr="http://www.miportal.edu.sv/Sitios/operacionred2008/OR08055119/imagenes/png13.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62563" y="2833688"/>
          <a:ext cx="704850" cy="716280"/>
        </a:xfrm>
        <a:prstGeom prst="rect">
          <a:avLst/>
        </a:prstGeom>
        <a:noFill/>
        <a:ln>
          <a:noFill/>
        </a:ln>
      </xdr:spPr>
    </xdr:pic>
    <xdr:clientData/>
  </xdr:twoCellAnchor>
  <xdr:twoCellAnchor editAs="oneCell">
    <xdr:from>
      <xdr:col>10</xdr:col>
      <xdr:colOff>563562</xdr:colOff>
      <xdr:row>11</xdr:row>
      <xdr:rowOff>55562</xdr:rowOff>
    </xdr:from>
    <xdr:to>
      <xdr:col>10</xdr:col>
      <xdr:colOff>1617662</xdr:colOff>
      <xdr:row>11</xdr:row>
      <xdr:rowOff>1128712</xdr:rowOff>
    </xdr:to>
    <xdr:pic>
      <xdr:nvPicPr>
        <xdr:cNvPr id="5" name="Imagen 4" descr="http://matematicasysudidactica0809.pbworks.com/f/7.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91125" y="3675062"/>
          <a:ext cx="1054100" cy="1073150"/>
        </a:xfrm>
        <a:prstGeom prst="rect">
          <a:avLst/>
        </a:prstGeom>
        <a:noFill/>
        <a:ln>
          <a:noFill/>
        </a:ln>
      </xdr:spPr>
    </xdr:pic>
    <xdr:clientData/>
  </xdr:twoCellAnchor>
  <xdr:twoCellAnchor editAs="oneCell">
    <xdr:from>
      <xdr:col>10</xdr:col>
      <xdr:colOff>666750</xdr:colOff>
      <xdr:row>12</xdr:row>
      <xdr:rowOff>31750</xdr:rowOff>
    </xdr:from>
    <xdr:to>
      <xdr:col>10</xdr:col>
      <xdr:colOff>1346200</xdr:colOff>
      <xdr:row>12</xdr:row>
      <xdr:rowOff>729615</xdr:rowOff>
    </xdr:to>
    <xdr:pic>
      <xdr:nvPicPr>
        <xdr:cNvPr id="6" name="Imagen 5" descr="http://digilander.libero.it/scaroselli/images/geom_pol_15.png"/>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3136" r="13983"/>
        <a:stretch/>
      </xdr:blipFill>
      <xdr:spPr bwMode="auto">
        <a:xfrm>
          <a:off x="17994313" y="4889500"/>
          <a:ext cx="679450" cy="69786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666750</xdr:colOff>
      <xdr:row>13</xdr:row>
      <xdr:rowOff>71438</xdr:rowOff>
    </xdr:from>
    <xdr:to>
      <xdr:col>10</xdr:col>
      <xdr:colOff>1424940</xdr:colOff>
      <xdr:row>13</xdr:row>
      <xdr:rowOff>757238</xdr:rowOff>
    </xdr:to>
    <xdr:pic>
      <xdr:nvPicPr>
        <xdr:cNvPr id="7" name="Imagen 6" descr="http://www.portaldapalavra.com.br/ilustracoes/DECAGONO.jpg"/>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20588"/>
        <a:stretch/>
      </xdr:blipFill>
      <xdr:spPr bwMode="auto">
        <a:xfrm>
          <a:off x="17994313" y="5691188"/>
          <a:ext cx="758190" cy="6858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595312</xdr:colOff>
      <xdr:row>14</xdr:row>
      <xdr:rowOff>39688</xdr:rowOff>
    </xdr:from>
    <xdr:to>
      <xdr:col>10</xdr:col>
      <xdr:colOff>1408112</xdr:colOff>
      <xdr:row>14</xdr:row>
      <xdr:rowOff>852488</xdr:rowOff>
    </xdr:to>
    <xdr:pic>
      <xdr:nvPicPr>
        <xdr:cNvPr id="8" name="Imagen 7" descr="http://www.sciencekids.co.nz/images/pictures/math/pentagon.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922875" y="6477001"/>
          <a:ext cx="812800" cy="8128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5" sqref="A1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155</v>
      </c>
      <c r="D4" s="83"/>
      <c r="E4" s="5"/>
      <c r="F4" s="48" t="s">
        <v>55</v>
      </c>
      <c r="G4" s="47" t="s">
        <v>56</v>
      </c>
      <c r="H4" s="49"/>
      <c r="I4" s="49"/>
      <c r="J4" s="16"/>
      <c r="K4" s="16"/>
    </row>
    <row r="5" spans="1:16" ht="16.5" thickBot="1" x14ac:dyDescent="0.3">
      <c r="A5" s="1"/>
      <c r="B5" s="6" t="s">
        <v>1</v>
      </c>
      <c r="C5" s="84" t="s">
        <v>145</v>
      </c>
      <c r="D5" s="85"/>
      <c r="E5" s="5"/>
      <c r="F5" s="46" t="str">
        <f>IF(G4="Recurso","Motor del recurso","")</f>
        <v>Motor del recurso</v>
      </c>
      <c r="G5" s="46" t="s">
        <v>69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146</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6.75" customHeight="1" x14ac:dyDescent="0.25">
      <c r="A10" s="13" t="s">
        <v>142</v>
      </c>
      <c r="B10" s="13" t="s">
        <v>154</v>
      </c>
      <c r="C10" s="27" t="str">
        <f>IF(OR(B10&lt;&gt;"",J10&lt;&gt;""),IF($G$4="Recurso",CONCATENATE($G$4," ",$G$5),$G$4),"")</f>
        <v>Recurso M3A</v>
      </c>
      <c r="D10" s="14" t="s">
        <v>152</v>
      </c>
      <c r="E10" s="14" t="s">
        <v>153</v>
      </c>
      <c r="F10" s="14" t="str">
        <f>IF(OR(B10&lt;&gt;"",J10&lt;&gt;""),CONCATENATE($C$7,"_",$A10,IF($G$4="Cuaderno de Estudio","_small",CONCATENATE(IF(I10="","","n"),IF(LEFT($G$5,1)="F",".jpg",".png")))),"")</f>
        <v>MA_06_11_REC40_IMG01.png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64.5" customHeight="1" x14ac:dyDescent="0.25">
      <c r="A11" s="13" t="s">
        <v>147</v>
      </c>
      <c r="B11" s="13" t="s">
        <v>154</v>
      </c>
      <c r="C11" s="27" t="str">
        <f t="shared" ref="C11:C74" si="0">IF(OR(B11&lt;&gt;"",J11&lt;&gt;""),IF($G$4="Recurso",CONCATENATE($G$4," ",$G$5),$G$4),"")</f>
        <v>Recurso M3A</v>
      </c>
      <c r="D11" s="14" t="s">
        <v>152</v>
      </c>
      <c r="E11" s="14" t="s">
        <v>153</v>
      </c>
      <c r="F11" s="14" t="str">
        <f t="shared" ref="F11:F74" si="1">IF(OR(B11&lt;&gt;"",J11&lt;&gt;""),CONCATENATE($C$7,"_",$A11,IF($G$4="Cuaderno de Estudio","_small",CONCATENATE(IF(I11="","","n"),IF(LEFT($G$5,1)="F",".jpg",".png")))),"")</f>
        <v>MA_06_11_REC40_IMG02.png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97.5" customHeight="1" x14ac:dyDescent="0.25">
      <c r="A12" s="13" t="s">
        <v>148</v>
      </c>
      <c r="B12" s="13" t="s">
        <v>154</v>
      </c>
      <c r="C12" s="27" t="str">
        <f t="shared" si="0"/>
        <v>Recurso M3A</v>
      </c>
      <c r="D12" s="14" t="s">
        <v>152</v>
      </c>
      <c r="E12" s="14" t="s">
        <v>153</v>
      </c>
      <c r="F12" s="14" t="str">
        <f t="shared" si="1"/>
        <v>MA_06_11_REC40_IMG03.png</v>
      </c>
      <c r="G12" s="14" t="str">
        <f>IF(F12&lt;&gt;"",IF($G$4="Recurso",IF(LEFT($G$5,1)="M",VLOOKUP($G$5,'Definición técnica de imagenes'!$A$3:$G$17,5,FALSE),IF($G$5="F1",'Definición técnica de imagenes'!$E$15,'Definición técnica de imagenes'!$F$13)),'Definición técnica de imagenes'!$E$16),"")</f>
        <v>110 x 110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60" customHeight="1" x14ac:dyDescent="0.25">
      <c r="A13" s="13" t="s">
        <v>149</v>
      </c>
      <c r="B13" s="13" t="s">
        <v>154</v>
      </c>
      <c r="C13" s="27" t="str">
        <f t="shared" si="0"/>
        <v>Recurso M3A</v>
      </c>
      <c r="D13" s="14" t="s">
        <v>152</v>
      </c>
      <c r="E13" s="14" t="s">
        <v>153</v>
      </c>
      <c r="F13" s="14" t="str">
        <f t="shared" si="1"/>
        <v>MA_06_11_REC40_IMG04.png</v>
      </c>
      <c r="G13" s="14" t="str">
        <f>IF(F13&lt;&gt;"",IF($G$4="Recurso",IF(LEFT($G$5,1)="M",VLOOKUP($G$5,'Definición técnica de imagenes'!$A$3:$G$17,5,FALSE),IF($G$5="F1",'Definición técnica de imagenes'!$E$15,'Definición técnica de imagenes'!$F$13)),'Definición técnica de imagenes'!$E$16),"")</f>
        <v>110 x 110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64.5" customHeight="1" x14ac:dyDescent="0.25">
      <c r="A14" s="13" t="s">
        <v>150</v>
      </c>
      <c r="B14" s="13" t="s">
        <v>154</v>
      </c>
      <c r="C14" s="27" t="str">
        <f t="shared" si="0"/>
        <v>Recurso M3A</v>
      </c>
      <c r="D14" s="14" t="s">
        <v>152</v>
      </c>
      <c r="E14" s="14" t="s">
        <v>153</v>
      </c>
      <c r="F14" s="14" t="str">
        <f t="shared" si="1"/>
        <v>MA_06_11_REC40_IMG05.png</v>
      </c>
      <c r="G14" s="14" t="str">
        <f>IF(F14&lt;&gt;"",IF($G$4="Recurso",IF(LEFT($G$5,1)="M",VLOOKUP($G$5,'Definición técnica de imagenes'!$A$3:$G$17,5,FALSE),IF($G$5="F1",'Definición técnica de imagenes'!$E$15,'Definición técnica de imagenes'!$F$13)),'Definición técnica de imagenes'!$E$16),"")</f>
        <v>110 x 110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74.25" customHeight="1" x14ac:dyDescent="0.25">
      <c r="A15" s="13" t="s">
        <v>151</v>
      </c>
      <c r="B15" s="13" t="s">
        <v>154</v>
      </c>
      <c r="C15" s="27" t="str">
        <f t="shared" si="0"/>
        <v>Recurso M3A</v>
      </c>
      <c r="D15" s="14" t="s">
        <v>152</v>
      </c>
      <c r="E15" s="14" t="s">
        <v>153</v>
      </c>
      <c r="F15" s="14" t="str">
        <f t="shared" si="1"/>
        <v>MA_06_11_REC40_IMG06.png</v>
      </c>
      <c r="G15" s="14" t="str">
        <f>IF(F15&lt;&gt;"",IF($G$4="Recurso",IF(LEFT($G$5,1)="M",VLOOKUP($G$5,'Definición técnica de imagenes'!$A$3:$G$17,5,FALSE),IF($G$5="F1",'Definición técnica de imagenes'!$E$15,'Definición técnica de imagenes'!$F$13)),'Definición técnica de imagenes'!$E$16),"")</f>
        <v>110 x 110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ref="A20:A83" si="3">IF(OR(B21&lt;&gt;"",J21&lt;&gt;""),CONCATENATE(LEFT(A20,3),IF(MID(A20,4,2)+1&lt;10,CONCATENATE("0",MID(A20,4,2)+1),MID(A20,4,2)+1)),"")</f>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2015-06-20T22:46:35Z</dcterms:modified>
</cp:coreProperties>
</file>