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G20" i="1"/>
  <c r="G21" i="1"/>
  <c r="I21" i="1"/>
  <c r="G22" i="1"/>
  <c r="G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17" i="1"/>
  <c r="H18" i="1"/>
  <c r="H19"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17" i="1"/>
  <c r="G17" i="1"/>
  <c r="F18" i="1"/>
  <c r="G18" i="1"/>
  <c r="G19"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A24" i="1"/>
  <c r="A25" i="1"/>
  <c r="A26" i="1"/>
  <c r="A27" i="1"/>
  <c r="A28" i="1"/>
  <c r="A29" i="1"/>
  <c r="A30" i="1"/>
  <c r="A31" i="1"/>
  <c r="C11" i="1"/>
  <c r="C13" i="1"/>
  <c r="C14" i="1"/>
  <c r="C16" i="1"/>
  <c r="C17" i="1"/>
  <c r="C18" i="1"/>
  <c r="C19" i="1"/>
  <c r="C10" i="1"/>
  <c r="F5" i="1"/>
  <c r="G10" i="1"/>
</calcChain>
</file>

<file path=xl/sharedStrings.xml><?xml version="1.0" encoding="utf-8"?>
<sst xmlns="http://schemas.openxmlformats.org/spreadsheetml/2006/main" count="265" uniqueCount="168">
  <si>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</si>
  <si>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</si>
  <si>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</si>
  <si>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</si>
  <si>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</si>
  <si>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</si>
  <si>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</si>
  <si>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</si>
  <si>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</si>
  <si>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</si>
  <si>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</si>
  <si>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</si>
  <si>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</si>
  <si>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</si>
  <si>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</si>
  <si>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</si>
  <si>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</si>
  <si>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</si>
  <si>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</si>
  <si>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</si>
  <si>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</si>
  <si>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</si>
  <si>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</si>
  <si>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</si>
  <si>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</si>
  <si>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</si>
  <si>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</si>
  <si>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</si>
  <si>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</si>
  <si>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</si>
  <si>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</si>
  <si>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</si>
  <si>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</si>
  <si>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</si>
  <si>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</si>
  <si>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</si>
  <si>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</si>
  <si>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</si>
  <si>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</si>
  <si>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</si>
  <si>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</si>
  <si>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</si>
  <si>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</si>
  <si>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</si>
  <si>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</si>
  <si>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</si>
  <si>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</si>
  <si>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</si>
  <si>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</si>
  <si>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</si>
  <si>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</si>
  <si>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</si>
  <si>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</si>
  <si>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</si>
  <si>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</si>
  <si>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</si>
  <si>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</si>
  <si>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</si>
  <si>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</si>
  <si>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</si>
  <si>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</si>
  <si>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</si>
  <si>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</si>
  <si>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</si>
  <si>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</si>
  <si>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</si>
  <si>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</si>
  <si>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</si>
  <si>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</si>
  <si>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</si>
  <si>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</si>
  <si>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</si>
  <si>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</si>
  <si>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</si>
  <si>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</si>
  <si>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</si>
  <si>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</si>
  <si>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</si>
  <si>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</si>
  <si>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</si>
  <si>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</si>
  <si>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</si>
  <si>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</si>
  <si>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</si>
  <si>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</si>
  <si>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</si>
  <si>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</si>
  <si>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</si>
  <si>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</si>
  <si>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</si>
  <si>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</si>
  <si>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</si>
  <si>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</si>
  <si>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</si>
  <si>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</si>
  <si>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</si>
  <si>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</si>
  <si>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</si>
  <si>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</si>
  <si>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</si>
  <si>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</si>
  <si>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</si>
  <si>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</si>
  <si>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</si>
  <si>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</si>
  <si>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</si>
  <si>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</si>
  <si>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</si>
  <si>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</si>
  <si>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</si>
  <si>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</si>
  <si>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</si>
  <si>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</si>
  <si>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</si>
  <si>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</si>
  <si>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</si>
  <si>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</si>
  <si>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</si>
  <si>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</si>
  <si>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</si>
  <si>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</si>
  <si>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</si>
  <si>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</si>
  <si>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</si>
  <si>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</si>
  <si>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</si>
  <si>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</si>
  <si>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</si>
  <si>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</si>
  <si>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</si>
  <si>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</si>
  <si>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</si>
  <si>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</si>
  <si>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</si>
  <si>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</si>
  <si>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</si>
  <si>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</si>
  <si>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</si>
  <si>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</si>
  <si>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</si>
  <si>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</si>
  <si>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</si>
  <si>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</si>
  <si>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</si>
  <si>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</si>
  <si>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</si>
  <si>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</si>
  <si>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</si>
  <si>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</si>
  <si>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</si>
  <si>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</si>
  <si>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</si>
  <si>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</si>
  <si>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</si>
  <si>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</si>
  <si>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IMG07</t>
  </si>
  <si>
    <t>IMG08</t>
  </si>
  <si>
    <t>IMG09</t>
  </si>
  <si>
    <t>Expresiones y operaciones algebraicas</t>
  </si>
  <si>
    <t>MA_08_02_CO</t>
  </si>
  <si>
    <t>Carro de fórmula 1</t>
  </si>
  <si>
    <t>la letra "x# debe ser cursiva.</t>
  </si>
  <si>
    <t>las letras a y b deben ser cursivas, las ecuaciones no van a hacer parte de la ilustración.</t>
  </si>
  <si>
    <t>la letra x debe ser cursiva, las ecuaciones no hacen aprte de la ilustración.</t>
  </si>
  <si>
    <t>la letra x debe ser cursiva, mantener los colores de la descripción.</t>
  </si>
  <si>
    <t>Las ecuaciones no hacen parte de la ilustración.</t>
  </si>
  <si>
    <t>la x debe estar en cursiva</t>
  </si>
  <si>
    <t>Dejar las tres imágenes de forma que el diagramador las pueda ubicar de forma separada junto al texto que se va a posicionar.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</si>
</sst>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10</xdr:row>
          <xdr:rowOff>0</xdr:rowOff>
        </xdr:from>
        <xdr:to>
          <xdr:col>9</xdr:col>
          <xdr:colOff>3476625</xdr:colOff>
          <xdr:row>10</xdr:row>
          <xdr:rowOff>914400</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xdr:row>
          <xdr:rowOff>0</xdr:rowOff>
        </xdr:from>
        <xdr:to>
          <xdr:col>9</xdr:col>
          <xdr:colOff>3657600</xdr:colOff>
          <xdr:row>11</xdr:row>
          <xdr:rowOff>1466850</xdr:rowOff>
        </xdr:to>
        <xdr:sp macro="" textlink="">
          <xdr:nvSpPr>
            <xdr:cNvPr id="3080" name="Object 8" hidden="1">
              <a:extLst>
                <a:ext uri="{63B3BB69-23CF-44E3-9099-C40C66FF867C}">
                  <a14:compatExt spid="_x0000_s3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12</xdr:row>
          <xdr:rowOff>0</xdr:rowOff>
        </xdr:from>
        <xdr:to>
          <xdr:col>9</xdr:col>
          <xdr:colOff>3752850</xdr:colOff>
          <xdr:row>12</xdr:row>
          <xdr:rowOff>1466850</xdr:rowOff>
        </xdr:to>
        <xdr:sp macro="" textlink="">
          <xdr:nvSpPr>
            <xdr:cNvPr id="3082" name="Object 10" hidden="1">
              <a:extLst>
                <a:ext uri="{63B3BB69-23CF-44E3-9099-C40C66FF867C}">
                  <a14:compatExt spid="_x0000_s30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3019425</xdr:colOff>
          <xdr:row>13</xdr:row>
          <xdr:rowOff>1647825</xdr:rowOff>
        </xdr:to>
        <xdr:sp macro="" textlink="">
          <xdr:nvSpPr>
            <xdr:cNvPr id="3083" name="Object 11" hidden="1">
              <a:extLst>
                <a:ext uri="{63B3BB69-23CF-44E3-9099-C40C66FF867C}">
                  <a14:compatExt spid="_x0000_s30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xdr:row>
          <xdr:rowOff>0</xdr:rowOff>
        </xdr:from>
        <xdr:to>
          <xdr:col>9</xdr:col>
          <xdr:colOff>2647950</xdr:colOff>
          <xdr:row>14</xdr:row>
          <xdr:rowOff>1276350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21166</xdr:colOff>
          <xdr:row>15</xdr:row>
          <xdr:rowOff>0</xdr:rowOff>
        </xdr:from>
        <xdr:to>
          <xdr:col>9</xdr:col>
          <xdr:colOff>5602816</xdr:colOff>
          <xdr:row>15</xdr:row>
          <xdr:rowOff>2466975</xdr:rowOff>
        </xdr:to>
        <xdr:sp macro="" textlink="">
          <xdr:nvSpPr>
            <xdr:cNvPr id="3086" name="Object 14" hidden="1">
              <a:extLst>
                <a:ext uri="{63B3BB69-23CF-44E3-9099-C40C66FF867C}">
                  <a14:compatExt spid="_x0000_s3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772584</xdr:colOff>
          <xdr:row>16</xdr:row>
          <xdr:rowOff>116417</xdr:rowOff>
        </xdr:from>
        <xdr:to>
          <xdr:col>9</xdr:col>
          <xdr:colOff>3420534</xdr:colOff>
          <xdr:row>16</xdr:row>
          <xdr:rowOff>2488142</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497417</xdr:colOff>
          <xdr:row>17</xdr:row>
          <xdr:rowOff>190500</xdr:rowOff>
        </xdr:from>
        <xdr:to>
          <xdr:col>9</xdr:col>
          <xdr:colOff>2783417</xdr:colOff>
          <xdr:row>17</xdr:row>
          <xdr:rowOff>828675</xdr:rowOff>
        </xdr:to>
        <xdr:sp macro="" textlink="">
          <xdr:nvSpPr>
            <xdr:cNvPr id="3095" name="Object 23" hidden="1">
              <a:extLst>
                <a:ext uri="{63B3BB69-23CF-44E3-9099-C40C66FF867C}">
                  <a14:compatExt spid="_x0000_s3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1005417</xdr:colOff>
          <xdr:row>17</xdr:row>
          <xdr:rowOff>1026583</xdr:rowOff>
        </xdr:from>
        <xdr:to>
          <xdr:col>9</xdr:col>
          <xdr:colOff>3386667</xdr:colOff>
          <xdr:row>17</xdr:row>
          <xdr:rowOff>1845733</xdr:rowOff>
        </xdr:to>
        <xdr:sp macro="" textlink="">
          <xdr:nvSpPr>
            <xdr:cNvPr id="3094" name="Object 22" hidden="1">
              <a:extLst>
                <a:ext uri="{63B3BB69-23CF-44E3-9099-C40C66FF867C}">
                  <a14:compatExt spid="_x0000_s30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264583</xdr:colOff>
          <xdr:row>17</xdr:row>
          <xdr:rowOff>2095500</xdr:rowOff>
        </xdr:from>
        <xdr:to>
          <xdr:col>9</xdr:col>
          <xdr:colOff>2826808</xdr:colOff>
          <xdr:row>17</xdr:row>
          <xdr:rowOff>3105150</xdr:rowOff>
        </xdr:to>
        <xdr:sp macro="" textlink="">
          <xdr:nvSpPr>
            <xdr:cNvPr id="3093" name="Object 21" hidden="1">
              <a:extLst>
                <a:ext uri="{63B3BB69-23CF-44E3-9099-C40C66FF867C}">
                  <a14:compatExt spid="_x0000_s30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oleObject" Target="../embeddings/oleObject5.bin"/><Relationship Id="rId18" Type="http://schemas.openxmlformats.org/officeDocument/2006/relationships/image" Target="../media/image7.png"/><Relationship Id="rId3" Type="http://schemas.openxmlformats.org/officeDocument/2006/relationships/drawing" Target="../drawings/drawing1.xml"/><Relationship Id="rId21" Type="http://schemas.openxmlformats.org/officeDocument/2006/relationships/oleObject" Target="../embeddings/oleObject9.bin"/><Relationship Id="rId7" Type="http://schemas.openxmlformats.org/officeDocument/2006/relationships/oleObject" Target="../embeddings/oleObject2.bin"/><Relationship Id="rId12" Type="http://schemas.openxmlformats.org/officeDocument/2006/relationships/image" Target="../media/image4.png"/><Relationship Id="rId17" Type="http://schemas.openxmlformats.org/officeDocument/2006/relationships/oleObject" Target="../embeddings/oleObject7.bin"/><Relationship Id="rId2" Type="http://schemas.openxmlformats.org/officeDocument/2006/relationships/printerSettings" Target="../printerSettings/printerSettings1.bin"/><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hyperlink" Target="http://www.shutterstock.com/pic-141403861/stock-photo-race-car-racing-on-a-track-with-motion-blur.html?src=RBXstpVvap49oyzm3RButw-1-37" TargetMode="External"/><Relationship Id="rId6" Type="http://schemas.openxmlformats.org/officeDocument/2006/relationships/image" Target="../media/image1.png"/><Relationship Id="rId11" Type="http://schemas.openxmlformats.org/officeDocument/2006/relationships/oleObject" Target="../embeddings/oleObject4.bin"/><Relationship Id="rId24" Type="http://schemas.openxmlformats.org/officeDocument/2006/relationships/image" Target="../media/image10.png"/><Relationship Id="rId5"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10" Type="http://schemas.openxmlformats.org/officeDocument/2006/relationships/image" Target="../media/image3.png"/><Relationship Id="rId19" Type="http://schemas.openxmlformats.org/officeDocument/2006/relationships/oleObject" Target="../embeddings/oleObject8.bin"/><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png"/><Relationship Id="rId22" Type="http://schemas.openxmlformats.org/officeDocument/2006/relationships/image" Target="../media/image9.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90" zoomScaleNormal="90" zoomScalePageLayoutView="140" workbookViewId="0">
      <pane ySplit="9" topLeftCell="A10" activePane="bottomLeft" state="frozen"/>
      <selection pane="bottomLeft" activeCell="B26" sqref="B2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8</v>
      </c>
      <c r="D3" s="88"/>
      <c r="F3" s="80"/>
      <c r="G3" s="81"/>
      <c r="H3" s="53"/>
      <c r="I3" s="53"/>
      <c r="J3" s="16"/>
    </row>
    <row r="4" spans="1:16" ht="16.5" x14ac:dyDescent="0.3">
      <c r="A4" s="1"/>
      <c r="B4" s="4" t="s">
        <v>54</v>
      </c>
      <c r="C4" s="87" t="s">
        <v>158</v>
      </c>
      <c r="D4" s="88"/>
      <c r="E4" s="5"/>
      <c r="F4" s="52" t="s">
        <v>55</v>
      </c>
      <c r="G4" s="51" t="s">
        <v>149</v>
      </c>
      <c r="H4" s="53"/>
      <c r="I4" s="53"/>
      <c r="J4" s="16"/>
      <c r="K4" s="16"/>
    </row>
    <row r="5" spans="1:16" ht="16.5" thickBot="1" x14ac:dyDescent="0.3">
      <c r="A5" s="1"/>
      <c r="B5" s="6" t="s">
        <v>1</v>
      </c>
      <c r="C5" s="89" t="s">
        <v>145</v>
      </c>
      <c r="D5" s="90"/>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159</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38.25" customHeight="1" x14ac:dyDescent="0.25">
      <c r="A10" s="13" t="str">
        <f>IF(OR(B10&lt;&gt;"",J10&lt;&gt;""),"IMG01","")</f>
        <v>IMG01</v>
      </c>
      <c r="B10" s="109">
        <v>141403861</v>
      </c>
      <c r="C10" s="26" t="str">
        <f>IF(OR(B10&lt;&gt;"",J10&lt;&gt;""),IF($G$4="Recurso",CONCATENATE($G$4," ",$G$5),$G$4),"")</f>
        <v>Cuaderno de Estudio</v>
      </c>
      <c r="D10" s="14" t="s">
        <v>146</v>
      </c>
      <c r="E10" s="14" t="s">
        <v>147</v>
      </c>
      <c r="F10" s="14" t="str">
        <f>IF(OR(B10&lt;&gt;"",J10&lt;&gt;""),CONCATENATE($C$7,"_",$A10,IF($G$4="Cuaderno de Estudio","_small",CONCATENATE(IF(I10="","","n"),IF(LEFT($G$5,1)="F",".jpg",".png")))),"")</f>
        <v>MA_08_02_CO_IMG01_small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MA_08_02_CO_IMG01_zoom</v>
      </c>
      <c r="I10" s="14" t="str">
        <f>IF(OR(B10&lt;&gt;"",J10&lt;&gt;""),IF($G$4="Recurso",IF(LEFT($G$5,1)="M",IF(VLOOKUP($G$5,'Definición técnica de imagenes'!$A$3:$G$17,6,FALSE)=0,"",VLOOKUP($G$5,'Definición técnica de imagenes'!$A$3:$G$17,6,FALSE)),IF($G$5="F1","","")),'Definición técnica de imagenes'!$F$16),"")</f>
        <v>800 x 600 px</v>
      </c>
      <c r="J10" s="14" t="s">
        <v>160</v>
      </c>
      <c r="K10" s="19"/>
    </row>
    <row r="11" spans="1:16" s="12" customFormat="1" ht="76.5" customHeight="1" x14ac:dyDescent="0.25">
      <c r="A11" s="13" t="s">
        <v>150</v>
      </c>
      <c r="B11" s="27" t="s">
        <v>148</v>
      </c>
      <c r="C11" s="26" t="str">
        <f t="shared" ref="C11:C18" si="0">IF(OR(B11&lt;&gt;"",J11&lt;&gt;""),IF($G$4="Recurso",CONCATENATE($G$4," ",$G$5),$G$4),"")</f>
        <v>Cuaderno de Estudio</v>
      </c>
      <c r="D11" s="14" t="s">
        <v>146</v>
      </c>
      <c r="E11" s="14" t="s">
        <v>147</v>
      </c>
      <c r="F11" s="14" t="str">
        <f t="shared" ref="F11:F75" si="1">IF(OR(B11&lt;&gt;"",J11&lt;&gt;""),CONCATENATE($C$7,"_",$A11,IF($G$4="Cuaderno de Estudio","_small",CONCATENATE(IF(I11="","","n"),IF(LEFT($G$5,1)="F",".jpg",".png")))),"")</f>
        <v>MA_08_02_CO_IMG02_small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MA_08_02_CO_IMG02_zoom</v>
      </c>
      <c r="I11" s="14" t="str">
        <f>IF(OR(B11&lt;&gt;"",J11&lt;&gt;""),IF($G$4="Recurso",IF(LEFT($G$5,1)="M",IF(VLOOKUP($G$5,'Definición técnica de imagenes'!$A$3:$G$17,6,FALSE)=0,"",VLOOKUP($G$5,'Definición técnica de imagenes'!$A$3:$G$17,6,FALSE)),IF($G$5="F1","","")),'Definición técnica de imagenes'!$F$16),"")</f>
        <v>800 x 600 px</v>
      </c>
      <c r="J11"/>
      <c r="K11" s="19" t="s">
        <v>161</v>
      </c>
    </row>
    <row r="12" spans="1:16" s="12" customFormat="1" ht="119.25" customHeight="1" x14ac:dyDescent="0.25">
      <c r="A12" s="13" t="s">
        <v>151</v>
      </c>
      <c r="B12" s="27" t="s">
        <v>148</v>
      </c>
      <c r="C12" s="26" t="str">
        <f t="shared" si="0"/>
        <v>Cuaderno de Estudio</v>
      </c>
      <c r="D12" s="14" t="s">
        <v>146</v>
      </c>
      <c r="E12" s="14" t="s">
        <v>147</v>
      </c>
      <c r="F12" s="14" t="str">
        <f t="shared" si="1"/>
        <v>MA_08_02_CO_IMG03_small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3">IF(AND(I12&lt;&gt;"",I12&lt;&gt;0),IF(OR(B12&lt;&gt;"",J12&lt;&gt;""),CONCATENATE($C$7,"_",$A12,IF($G$4="Cuaderno de Estudio","_zoom",CONCATENATE("a",IF(LEFT($G$5,1)="F",".jpg",".png")))),""),"")</f>
        <v>MA_08_02_CO_IMG03_zoom</v>
      </c>
      <c r="I12" s="14" t="str">
        <f>IF(OR(B12&lt;&gt;"",J12&lt;&gt;""),IF($G$4="Recurso",IF(LEFT($G$5,1)="M",IF(VLOOKUP($G$5,'Definición técnica de imagenes'!$A$3:$G$17,6,FALSE)=0,"",VLOOKUP($G$5,'Definición técnica de imagenes'!$A$3:$G$17,6,FALSE)),IF($G$5="F1","","")),'Definición técnica de imagenes'!$F$16),"")</f>
        <v>800 x 600 px</v>
      </c>
      <c r="J12"/>
      <c r="K12" s="77" t="s">
        <v>162</v>
      </c>
    </row>
    <row r="13" spans="1:16" s="12" customFormat="1" ht="123" customHeight="1" x14ac:dyDescent="0.25">
      <c r="A13" s="13" t="s">
        <v>152</v>
      </c>
      <c r="B13" s="28" t="s">
        <v>148</v>
      </c>
      <c r="C13" s="26" t="str">
        <f t="shared" si="0"/>
        <v>Cuaderno de Estudio</v>
      </c>
      <c r="D13" s="14" t="s">
        <v>146</v>
      </c>
      <c r="E13" s="14" t="s">
        <v>147</v>
      </c>
      <c r="F13" s="14" t="str">
        <f t="shared" si="1"/>
        <v>MA_08_02_CO_IMG04_small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MA_08_02_CO_IMG04_zoom</v>
      </c>
      <c r="I13" s="14" t="str">
        <f>IF(OR(B13&lt;&gt;"",J13&lt;&gt;""),IF($G$4="Recurso",IF(LEFT($G$5,1)="M",IF(VLOOKUP($G$5,'Definición técnica de imagenes'!$A$3:$G$17,6,FALSE)=0,"",VLOOKUP($G$5,'Definición técnica de imagenes'!$A$3:$G$17,6,FALSE)),IF($G$5="F1","","")),'Definición técnica de imagenes'!$F$16),"")</f>
        <v>800 x 600 px</v>
      </c>
      <c r="J13"/>
      <c r="K13" s="19" t="s">
        <v>163</v>
      </c>
    </row>
    <row r="14" spans="1:16" s="12" customFormat="1" ht="147.75" customHeight="1" x14ac:dyDescent="0.25">
      <c r="A14" s="13" t="s">
        <v>153</v>
      </c>
      <c r="B14" s="27" t="s">
        <v>148</v>
      </c>
      <c r="C14" s="26" t="str">
        <f t="shared" si="0"/>
        <v>Cuaderno de Estudio</v>
      </c>
      <c r="D14" s="14" t="s">
        <v>146</v>
      </c>
      <c r="E14" s="14" t="s">
        <v>147</v>
      </c>
      <c r="F14" s="14" t="str">
        <f t="shared" si="1"/>
        <v>MA_08_02_CO_IMG05_small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MA_08_02_CO_IMG05_zoom</v>
      </c>
      <c r="I14" s="14" t="str">
        <f>IF(OR(B14&lt;&gt;"",J14&lt;&gt;""),IF($G$4="Recurso",IF(LEFT($G$5,1)="M",IF(VLOOKUP($G$5,'Definición técnica de imagenes'!$A$3:$G$17,6,FALSE)=0,"",VLOOKUP($G$5,'Definición técnica de imagenes'!$A$3:$G$17,6,FALSE)),IF($G$5="F1","","")),'Definición técnica de imagenes'!$F$16),"")</f>
        <v>800 x 600 px</v>
      </c>
      <c r="J14"/>
      <c r="K14" s="19" t="s">
        <v>164</v>
      </c>
    </row>
    <row r="15" spans="1:16" s="12" customFormat="1" ht="111.75" customHeight="1" x14ac:dyDescent="0.25">
      <c r="A15" s="13" t="s">
        <v>154</v>
      </c>
      <c r="B15" s="27" t="s">
        <v>148</v>
      </c>
      <c r="C15" s="14" t="s">
        <v>149</v>
      </c>
      <c r="D15" s="14" t="s">
        <v>146</v>
      </c>
      <c r="E15" s="14" t="s">
        <v>147</v>
      </c>
      <c r="F15" s="14" t="str">
        <f t="shared" si="1"/>
        <v>MA_08_02_CO_IMG06_small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MA_08_02_CO_IMG06_zoom</v>
      </c>
      <c r="I15" s="14" t="str">
        <f>IF(OR(B15&lt;&gt;"",J15&lt;&gt;""),IF($G$4="Recurso",IF(LEFT($G$5,1)="M",IF(VLOOKUP($G$5,'Definición técnica de imagenes'!$A$3:$G$17,6,FALSE)=0,"",VLOOKUP($G$5,'Definición técnica de imagenes'!$A$3:$G$17,6,FALSE)),IF($G$5="F1","","")),'Definición técnica de imagenes'!$F$16),"")</f>
        <v>800 x 600 px</v>
      </c>
      <c r="J15"/>
      <c r="K15" s="19" t="s">
        <v>165</v>
      </c>
    </row>
    <row r="16" spans="1:16" s="12" customFormat="1" ht="213" customHeight="1" x14ac:dyDescent="0.25">
      <c r="A16" s="13" t="s">
        <v>155</v>
      </c>
      <c r="B16" s="27" t="s">
        <v>148</v>
      </c>
      <c r="C16" s="26" t="str">
        <f t="shared" si="0"/>
        <v>Cuaderno de Estudio</v>
      </c>
      <c r="D16" s="14" t="s">
        <v>146</v>
      </c>
      <c r="E16" s="14" t="s">
        <v>147</v>
      </c>
      <c r="F16" s="14" t="str">
        <f t="shared" si="1"/>
        <v>MA_08_02_CO_IMG07_small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MA_08_02_CO_IMG07_zoom</v>
      </c>
      <c r="I16" s="14" t="str">
        <f>IF(OR(B16&lt;&gt;"",J16&lt;&gt;""),IF($G$4="Recurso",IF(LEFT($G$5,1)="M",IF(VLOOKUP($G$5,'Definición técnica de imagenes'!$A$3:$G$17,6,FALSE)=0,"",VLOOKUP($G$5,'Definición técnica de imagenes'!$A$3:$G$17,6,FALSE)),IF($G$5="F1","","")),'Definición técnica de imagenes'!$F$16),"")</f>
        <v>800 x 600 px</v>
      </c>
      <c r="J16"/>
      <c r="K16" s="20" t="s">
        <v>166</v>
      </c>
    </row>
    <row r="17" spans="1:11" s="12" customFormat="1" ht="213.75" customHeight="1" x14ac:dyDescent="0.25">
      <c r="A17" s="13" t="s">
        <v>156</v>
      </c>
      <c r="B17" s="27" t="s">
        <v>148</v>
      </c>
      <c r="C17" s="26" t="str">
        <f t="shared" si="0"/>
        <v>Cuaderno de Estudio</v>
      </c>
      <c r="D17" s="14" t="s">
        <v>146</v>
      </c>
      <c r="E17" s="14" t="s">
        <v>147</v>
      </c>
      <c r="F17" s="14" t="str">
        <f t="shared" si="1"/>
        <v>MA_08_02_CO_IMG08_small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MA_08_02_CO_IMG08_zoom</v>
      </c>
      <c r="I17" s="14" t="str">
        <f>IF(OR(B17&lt;&gt;"",J17&lt;&gt;""),IF($G$4="Recurso",IF(LEFT($G$5,1)="M",IF(VLOOKUP($G$5,'Definición técnica de imagenes'!$A$3:$G$17,6,FALSE)=0,"",VLOOKUP($G$5,'Definición técnica de imagenes'!$A$3:$G$17,6,FALSE)),IF($G$5="F1","","")),'Definición técnica de imagenes'!$F$16),"")</f>
        <v>800 x 600 px</v>
      </c>
      <c r="J17"/>
      <c r="K17" s="20" t="s">
        <v>166</v>
      </c>
    </row>
    <row r="18" spans="1:11" s="12" customFormat="1" ht="275.25" customHeight="1" x14ac:dyDescent="0.25">
      <c r="A18" s="13" t="s">
        <v>157</v>
      </c>
      <c r="B18" s="27" t="s">
        <v>148</v>
      </c>
      <c r="C18" s="26" t="str">
        <f t="shared" si="0"/>
        <v>Cuaderno de Estudio</v>
      </c>
      <c r="D18" s="14" t="s">
        <v>146</v>
      </c>
      <c r="E18" s="14" t="s">
        <v>147</v>
      </c>
      <c r="F18" s="14" t="str">
        <f t="shared" si="1"/>
        <v>MA_08_02_CO_IMG09_small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MA_08_02_CO_IMG09_zoom</v>
      </c>
      <c r="I18" s="14" t="str">
        <f>IF(OR(B18&lt;&gt;"",J18&lt;&gt;""),IF($G$4="Recurso",IF(LEFT($G$5,1)="M",IF(VLOOKUP($G$5,'Definición técnica de imagenes'!$A$3:$G$17,6,FALSE)=0,"",VLOOKUP($G$5,'Definición técnica de imagenes'!$A$3:$G$17,6,FALSE)),IF($G$5="F1","","")),'Definición técnica de imagenes'!$F$16),"")</f>
        <v>800 x 600 px</v>
      </c>
      <c r="J18"/>
      <c r="K18" s="20" t="s">
        <v>167</v>
      </c>
    </row>
    <row r="19" spans="1:11" s="12" customFormat="1" ht="18.75" customHeight="1" x14ac:dyDescent="0.25">
      <c r="A19" s="13"/>
      <c r="B19" s="27"/>
      <c r="C19" s="26" t="str">
        <f>IF(OR(B19&lt;&gt;"",J19&lt;&gt;""),IF($G$4="Recurso",CONCATENATE($G$4," ",$G$5),$G$4),"")</f>
        <v/>
      </c>
      <c r="D19" s="14"/>
      <c r="E19" s="14"/>
      <c r="F19" s="14"/>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IF(AND(I19&lt;&gt;"",I19&lt;&gt;0),IF(OR(B19&lt;&gt;"",J19&lt;&gt;""),CONCATENATE($C$7,"_",$A19,IF($G$4="Cuaderno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20"/>
      <c r="K19" s="20"/>
    </row>
    <row r="20" spans="1:11" s="12" customFormat="1" ht="17.25" customHeight="1" x14ac:dyDescent="0.25">
      <c r="A20" s="13"/>
      <c r="B20" s="27"/>
      <c r="C20" s="26"/>
      <c r="D20" s="14"/>
      <c r="E20" s="14"/>
      <c r="F20" s="14"/>
      <c r="G20" s="14" t="str">
        <f>IF(F20&lt;&gt;"",IF($G$4="Recurso",IF(LEFT($G$5,1)="M",VLOOKUP($G$5,'Definición técnica de imagenes'!$A$3:$G$17,5,FALSE),IF($G$5="F1",'Definición técnica de imagenes'!$E$15,'Definición técnica de imagenes'!$F$13)),'Definición técnica de imagenes'!$E$16),"")</f>
        <v/>
      </c>
      <c r="H20" s="14"/>
      <c r="I20" s="14"/>
      <c r="J20" s="20"/>
      <c r="K20" s="20"/>
    </row>
    <row r="21" spans="1:11" s="12" customFormat="1" ht="16.5" customHeight="1" x14ac:dyDescent="0.3">
      <c r="A21" s="13"/>
      <c r="B21" s="32"/>
      <c r="C21" s="26"/>
      <c r="D21" s="14"/>
      <c r="E21" s="14"/>
      <c r="F21" s="14"/>
      <c r="G21" s="14" t="str">
        <f>IF(F21&lt;&gt;"",IF($G$4="Recurso",IF(LEFT($G$5,1)="M",VLOOKUP($G$5,'Definición técnica de imagenes'!$A$3:$G$17,5,FALSE),IF($G$5="F1",'Definición técnica de imagenes'!$E$15,'Definición técnica de imagenes'!$F$13)),'Definición técnica de imagenes'!$E$16),"")</f>
        <v/>
      </c>
      <c r="H21" s="14"/>
      <c r="I21" s="14" t="str">
        <f>IF(OR(B21&lt;&gt;"",J21&lt;&gt;""),IF($G$4="Recurso",IF(LEFT($G$5,1)="M",IF(VLOOKUP($G$5,'Definición técnica de imagenes'!$A$3:$G$17,6,FALSE)=0,"",VLOOKUP($G$5,'Definición técnica de imagenes'!$A$3:$G$17,6,FALSE)),IF($G$5="F1","","")),'Definición técnica de imagenes'!$F$16),"")</f>
        <v/>
      </c>
      <c r="J21" s="31"/>
      <c r="K21" s="34"/>
    </row>
    <row r="22" spans="1:11" s="12" customFormat="1" x14ac:dyDescent="0.25">
      <c r="A22" s="13"/>
      <c r="B22" s="32"/>
      <c r="C22" s="26"/>
      <c r="D22" s="14"/>
      <c r="E22" s="14"/>
      <c r="F22" s="14"/>
      <c r="G22" s="14" t="str">
        <f>IF(F22&lt;&gt;"",IF($G$4="Recurso",IF(LEFT($G$5,1)="M",VLOOKUP($G$5,'Definición técnica de imagenes'!$A$3:$G$17,5,FALSE),IF($G$5="F1",'Definición técnica de imagenes'!$E$15,'Definición técnica de imagenes'!$F$13)),'Definición técnica de imagenes'!$E$16),"")</f>
        <v/>
      </c>
      <c r="H22" s="14"/>
      <c r="I22" s="14"/>
      <c r="J22" s="19"/>
      <c r="K22" s="20"/>
    </row>
    <row r="23" spans="1:11" s="12" customFormat="1" x14ac:dyDescent="0.25">
      <c r="A23" s="13"/>
      <c r="B23" s="32"/>
      <c r="C23" s="26"/>
      <c r="D23" s="14"/>
      <c r="E23" s="14"/>
      <c r="F23" s="14"/>
      <c r="G23" s="14" t="str">
        <f>IF(F23&lt;&gt;"",IF($G$4="Recurso",IF(LEFT($G$5,1)="M",VLOOKUP($G$5,'Definición técnica de imagenes'!$A$3:$G$17,5,FALSE),IF($G$5="F1",'Definición técnica de imagenes'!$E$15,'Definición técnica de imagenes'!$F$13)),'Definición técnica de imagenes'!$E$16),"")</f>
        <v/>
      </c>
      <c r="H23" s="14"/>
      <c r="I23" s="14"/>
      <c r="J23" s="20"/>
      <c r="K23" s="20"/>
    </row>
    <row r="24" spans="1:11" s="12" customFormat="1" ht="13.5" customHeight="1" x14ac:dyDescent="0.25">
      <c r="A24" s="13" t="str">
        <f t="shared" ref="A24:A31" si="4">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3.5" customHeight="1" x14ac:dyDescent="0.25">
      <c r="A25" s="13" t="str">
        <f t="shared" si="4"/>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ht="13.5" customHeight="1" x14ac:dyDescent="0.25">
      <c r="A26" s="13" t="str">
        <f t="shared" si="4"/>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3.5" customHeight="1" x14ac:dyDescent="0.25">
      <c r="A27" s="13" t="str">
        <f t="shared" si="4"/>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ht="14.25" customHeight="1" x14ac:dyDescent="0.25">
      <c r="A28" s="13" t="str">
        <f t="shared" si="4"/>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5">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6">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5"/>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hyperlinks>
    <hyperlink ref="B10" r:id="rId1" display="http://www.shutterstock.com/pic-141403861/stock-photo-race-car-racing-on-a-track-with-motion-blur.html?src=RBXstpVvap49oyzm3RButw-1-37"/>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079" r:id="rId5">
          <objectPr defaultSize="0" autoPict="0" r:id="rId6">
            <anchor moveWithCells="1" sizeWithCells="1">
              <from>
                <xdr:col>9</xdr:col>
                <xdr:colOff>0</xdr:colOff>
                <xdr:row>10</xdr:row>
                <xdr:rowOff>0</xdr:rowOff>
              </from>
              <to>
                <xdr:col>9</xdr:col>
                <xdr:colOff>3476625</xdr:colOff>
                <xdr:row>10</xdr:row>
                <xdr:rowOff>914400</xdr:rowOff>
              </to>
            </anchor>
          </objectPr>
        </oleObject>
      </mc:Choice>
      <mc:Fallback>
        <oleObject progId="PBrush" shapeId="3079" r:id="rId5"/>
      </mc:Fallback>
    </mc:AlternateContent>
    <mc:AlternateContent xmlns:mc="http://schemas.openxmlformats.org/markup-compatibility/2006">
      <mc:Choice Requires="x14">
        <oleObject progId="PBrush" shapeId="3080" r:id="rId7">
          <objectPr defaultSize="0" autoPict="0" r:id="rId8">
            <anchor moveWithCells="1" sizeWithCells="1">
              <from>
                <xdr:col>9</xdr:col>
                <xdr:colOff>0</xdr:colOff>
                <xdr:row>11</xdr:row>
                <xdr:rowOff>0</xdr:rowOff>
              </from>
              <to>
                <xdr:col>9</xdr:col>
                <xdr:colOff>3657600</xdr:colOff>
                <xdr:row>11</xdr:row>
                <xdr:rowOff>1466850</xdr:rowOff>
              </to>
            </anchor>
          </objectPr>
        </oleObject>
      </mc:Choice>
      <mc:Fallback>
        <oleObject progId="PBrush" shapeId="3080" r:id="rId7"/>
      </mc:Fallback>
    </mc:AlternateContent>
    <mc:AlternateContent xmlns:mc="http://schemas.openxmlformats.org/markup-compatibility/2006">
      <mc:Choice Requires="x14">
        <oleObject progId="PBrush" shapeId="3082" r:id="rId9">
          <objectPr defaultSize="0" autoPict="0" r:id="rId10">
            <anchor moveWithCells="1" sizeWithCells="1">
              <from>
                <xdr:col>9</xdr:col>
                <xdr:colOff>0</xdr:colOff>
                <xdr:row>12</xdr:row>
                <xdr:rowOff>0</xdr:rowOff>
              </from>
              <to>
                <xdr:col>9</xdr:col>
                <xdr:colOff>3752850</xdr:colOff>
                <xdr:row>12</xdr:row>
                <xdr:rowOff>1466850</xdr:rowOff>
              </to>
            </anchor>
          </objectPr>
        </oleObject>
      </mc:Choice>
      <mc:Fallback>
        <oleObject progId="PBrush" shapeId="3082" r:id="rId9"/>
      </mc:Fallback>
    </mc:AlternateContent>
    <mc:AlternateContent xmlns:mc="http://schemas.openxmlformats.org/markup-compatibility/2006">
      <mc:Choice Requires="x14">
        <oleObject progId="PBrush" shapeId="3083" r:id="rId11">
          <objectPr defaultSize="0" autoPict="0" r:id="rId12">
            <anchor moveWithCells="1" sizeWithCells="1">
              <from>
                <xdr:col>9</xdr:col>
                <xdr:colOff>0</xdr:colOff>
                <xdr:row>13</xdr:row>
                <xdr:rowOff>0</xdr:rowOff>
              </from>
              <to>
                <xdr:col>9</xdr:col>
                <xdr:colOff>3019425</xdr:colOff>
                <xdr:row>13</xdr:row>
                <xdr:rowOff>1647825</xdr:rowOff>
              </to>
            </anchor>
          </objectPr>
        </oleObject>
      </mc:Choice>
      <mc:Fallback>
        <oleObject progId="PBrush" shapeId="3083" r:id="rId11"/>
      </mc:Fallback>
    </mc:AlternateContent>
    <mc:AlternateContent xmlns:mc="http://schemas.openxmlformats.org/markup-compatibility/2006">
      <mc:Choice Requires="x14">
        <oleObject progId="PBrush" shapeId="3084" r:id="rId13">
          <objectPr defaultSize="0" autoPict="0" r:id="rId14">
            <anchor moveWithCells="1" sizeWithCells="1">
              <from>
                <xdr:col>9</xdr:col>
                <xdr:colOff>0</xdr:colOff>
                <xdr:row>14</xdr:row>
                <xdr:rowOff>0</xdr:rowOff>
              </from>
              <to>
                <xdr:col>9</xdr:col>
                <xdr:colOff>2647950</xdr:colOff>
                <xdr:row>14</xdr:row>
                <xdr:rowOff>1276350</xdr:rowOff>
              </to>
            </anchor>
          </objectPr>
        </oleObject>
      </mc:Choice>
      <mc:Fallback>
        <oleObject progId="PBrush" shapeId="3084" r:id="rId13"/>
      </mc:Fallback>
    </mc:AlternateContent>
    <mc:AlternateContent xmlns:mc="http://schemas.openxmlformats.org/markup-compatibility/2006">
      <mc:Choice Requires="x14">
        <oleObject progId="PBrush" shapeId="3086" r:id="rId15">
          <objectPr defaultSize="0" r:id="rId16">
            <anchor moveWithCells="1" sizeWithCells="1">
              <from>
                <xdr:col>9</xdr:col>
                <xdr:colOff>19050</xdr:colOff>
                <xdr:row>15</xdr:row>
                <xdr:rowOff>0</xdr:rowOff>
              </from>
              <to>
                <xdr:col>9</xdr:col>
                <xdr:colOff>5600700</xdr:colOff>
                <xdr:row>15</xdr:row>
                <xdr:rowOff>2466975</xdr:rowOff>
              </to>
            </anchor>
          </objectPr>
        </oleObject>
      </mc:Choice>
      <mc:Fallback>
        <oleObject progId="PBrush" shapeId="3086" r:id="rId15"/>
      </mc:Fallback>
    </mc:AlternateContent>
    <mc:AlternateContent xmlns:mc="http://schemas.openxmlformats.org/markup-compatibility/2006">
      <mc:Choice Requires="x14">
        <oleObject progId="PBrush" shapeId="3087" r:id="rId17">
          <objectPr defaultSize="0" autoPict="0" r:id="rId18">
            <anchor moveWithCells="1" sizeWithCells="1">
              <from>
                <xdr:col>9</xdr:col>
                <xdr:colOff>771525</xdr:colOff>
                <xdr:row>16</xdr:row>
                <xdr:rowOff>114300</xdr:rowOff>
              </from>
              <to>
                <xdr:col>9</xdr:col>
                <xdr:colOff>3419475</xdr:colOff>
                <xdr:row>16</xdr:row>
                <xdr:rowOff>2486025</xdr:rowOff>
              </to>
            </anchor>
          </objectPr>
        </oleObject>
      </mc:Choice>
      <mc:Fallback>
        <oleObject progId="PBrush" shapeId="3087" r:id="rId17"/>
      </mc:Fallback>
    </mc:AlternateContent>
    <mc:AlternateContent xmlns:mc="http://schemas.openxmlformats.org/markup-compatibility/2006">
      <mc:Choice Requires="x14">
        <oleObject progId="PBrush" shapeId="3095" r:id="rId19">
          <objectPr defaultSize="0" autoPict="0" r:id="rId20">
            <anchor moveWithCells="1" sizeWithCells="1">
              <from>
                <xdr:col>9</xdr:col>
                <xdr:colOff>495300</xdr:colOff>
                <xdr:row>17</xdr:row>
                <xdr:rowOff>190500</xdr:rowOff>
              </from>
              <to>
                <xdr:col>9</xdr:col>
                <xdr:colOff>2781300</xdr:colOff>
                <xdr:row>17</xdr:row>
                <xdr:rowOff>828675</xdr:rowOff>
              </to>
            </anchor>
          </objectPr>
        </oleObject>
      </mc:Choice>
      <mc:Fallback>
        <oleObject progId="PBrush" shapeId="3095" r:id="rId19"/>
      </mc:Fallback>
    </mc:AlternateContent>
    <mc:AlternateContent xmlns:mc="http://schemas.openxmlformats.org/markup-compatibility/2006">
      <mc:Choice Requires="x14">
        <oleObject progId="PBrush" shapeId="3094" r:id="rId21">
          <objectPr defaultSize="0" autoPict="0" r:id="rId22">
            <anchor moveWithCells="1" sizeWithCells="1">
              <from>
                <xdr:col>9</xdr:col>
                <xdr:colOff>1009650</xdr:colOff>
                <xdr:row>17</xdr:row>
                <xdr:rowOff>1028700</xdr:rowOff>
              </from>
              <to>
                <xdr:col>9</xdr:col>
                <xdr:colOff>3390900</xdr:colOff>
                <xdr:row>17</xdr:row>
                <xdr:rowOff>1847850</xdr:rowOff>
              </to>
            </anchor>
          </objectPr>
        </oleObject>
      </mc:Choice>
      <mc:Fallback>
        <oleObject progId="PBrush" shapeId="3094" r:id="rId21"/>
      </mc:Fallback>
    </mc:AlternateContent>
    <mc:AlternateContent xmlns:mc="http://schemas.openxmlformats.org/markup-compatibility/2006">
      <mc:Choice Requires="x14">
        <oleObject progId="PBrush" shapeId="3093" r:id="rId23">
          <objectPr defaultSize="0" autoPict="0" r:id="rId24">
            <anchor moveWithCells="1" sizeWithCells="1">
              <from>
                <xdr:col>9</xdr:col>
                <xdr:colOff>266700</xdr:colOff>
                <xdr:row>17</xdr:row>
                <xdr:rowOff>2095500</xdr:rowOff>
              </from>
              <to>
                <xdr:col>9</xdr:col>
                <xdr:colOff>2828925</xdr:colOff>
                <xdr:row>17</xdr:row>
                <xdr:rowOff>3105150</xdr:rowOff>
              </to>
            </anchor>
          </objectPr>
        </oleObject>
      </mc:Choice>
      <mc:Fallback>
        <oleObject progId="PBrush" shapeId="3093" r:id="rId23"/>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2015-03-20T17:59:03Z</dcterms:modified>
</cp:coreProperties>
</file>