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2\"/>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<sst xmlns="http://schemas.openxmlformats.org/spreadsheetml/2006/main" count="238" uniqueCount="157">
  <si>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</si>
  <si>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</si>
  <si>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</si>
  <si>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</si>
  <si>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</si>
  <si>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</si>
  <si>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</si>
  <si>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</si>
  <si>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</si>
  <si>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</si>
  <si>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</si>
  <si>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</si>
  <si>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</si>
  <si>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</si>
  <si>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</si>
  <si>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</si>
  <si>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</si>
  <si>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</si>
  <si>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</si>
  <si>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</si>
  <si>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</si>
  <si>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</si>
  <si>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</si>
  <si>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</si>
  <si>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</si>
  <si>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</si>
  <si>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</si>
  <si>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</si>
  <si>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</si>
  <si>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</si>
  <si>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</si>
  <si>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</si>
  <si>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</si>
  <si>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</si>
  <si>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</si>
  <si>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</si>
  <si>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</si>
  <si>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</si>
  <si>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</si>
  <si>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</si>
  <si>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</si>
  <si>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</si>
  <si>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</si>
  <si>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</si>
  <si>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</si>
  <si>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</si>
  <si>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</si>
  <si>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</si>
  <si>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</si>
  <si>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</si>
  <si>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</si>
  <si>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</si>
  <si>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</si>
  <si>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</si>
  <si>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</si>
  <si>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</si>
  <si>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</si>
  <si>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</si>
  <si>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</si>
  <si>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</si>
  <si>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</si>
  <si>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</si>
  <si>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</si>
  <si>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</si>
  <si>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</si>
  <si>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</si>
  <si>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</si>
  <si>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</si>
  <si>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</si>
  <si>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</si>
  <si>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</si>
  <si>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</si>
  <si>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</si>
  <si>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</si>
  <si>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</si>
  <si>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</si>
  <si>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</si>
  <si>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</si>
  <si>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</si>
  <si>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</si>
  <si>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</si>
  <si>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</si>
  <si>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</si>
  <si>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</si>
  <si>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</si>
  <si>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</si>
  <si>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</si>
  <si>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</si>
  <si>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</si>
  <si>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</si>
  <si>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</si>
  <si>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</si>
  <si>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</si>
  <si>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</si>
  <si>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</si>
  <si>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</si>
  <si>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</si>
  <si>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</si>
  <si>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</si>
  <si>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</si>
  <si>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</si>
  <si>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</si>
  <si>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</si>
  <si>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</si>
  <si>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</si>
  <si>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</si>
  <si>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</si>
  <si>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</si>
  <si>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</si>
  <si>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</si>
  <si>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</si>
  <si>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</si>
  <si>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</si>
  <si>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</si>
  <si>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</si>
  <si>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</si>
  <si>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</si>
  <si>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</si>
  <si>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</si>
  <si>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</si>
  <si>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</si>
  <si>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</si>
  <si>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</si>
  <si>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</si>
  <si>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</si>
  <si>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</si>
  <si>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</si>
  <si>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</si>
  <si>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</si>
  <si>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</si>
  <si>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</si>
  <si>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</si>
  <si>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</si>
  <si>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</si>
  <si>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</si>
  <si>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</si>
  <si>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</si>
  <si>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</si>
  <si>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</si>
  <si>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</si>
  <si>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</si>
  <si>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</si>
  <si>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</si>
  <si>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</si>
  <si>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</si>
  <si>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</si>
  <si>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</si>
  <si>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</si>
  <si>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</si>
  <si>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Expresiones y operaciones algebraicas</t>
  </si>
  <si>
    <t>MA_08_02_CO_REC20</t>
  </si>
  <si>
    <t>las letras deben ser cursivas</t>
  </si>
  <si>
    <t>IMG02</t>
  </si>
  <si>
    <t>ilustración de un embolo en dos posiciones en la que se indica como al disminuir el volumen aumenta la densidad de las partículas al interior del embolo.</t>
  </si>
  <si>
    <t>IMG03</t>
  </si>
  <si>
    <t>triángulo en el que se indica cuál es la base y la altura del mismo.</t>
  </si>
  <si>
    <t>IMG04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</si>
</sst>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1168400</xdr:colOff>
      <xdr:row>9</xdr:row>
      <xdr:rowOff>1555115</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1168400" cy="1555115"/>
        </a:xfrm>
        <a:prstGeom prst="rect">
          <a:avLst/>
        </a:prstGeom>
        <a:noFill/>
        <a:ln>
          <a:noFill/>
        </a:ln>
      </xdr:spPr>
    </xdr:pic>
    <xdr:clientData/>
  </xdr:twoCellAnchor>
  <xdr:twoCellAnchor editAs="oneCell">
    <xdr:from>
      <xdr:col>9</xdr:col>
      <xdr:colOff>0</xdr:colOff>
      <xdr:row>10</xdr:row>
      <xdr:rowOff>0</xdr:rowOff>
    </xdr:from>
    <xdr:to>
      <xdr:col>9</xdr:col>
      <xdr:colOff>1884045</xdr:colOff>
      <xdr:row>10</xdr:row>
      <xdr:rowOff>1762125</xdr:rowOff>
    </xdr:to>
    <xdr:pic>
      <xdr:nvPicPr>
        <xdr:cNvPr id="5" name="Imagen 4" descr="Boyle's law - Charles's law - stock vecto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3556000"/>
          <a:ext cx="1884045" cy="1762125"/>
        </a:xfrm>
        <a:prstGeom prst="rect">
          <a:avLst/>
        </a:prstGeom>
        <a:noFill/>
        <a:ln>
          <a:noFill/>
        </a:ln>
      </xdr:spPr>
    </xdr:pic>
    <xdr:clientData/>
  </xdr:twoCellAnchor>
  <xdr:twoCellAnchor editAs="oneCell">
    <xdr:from>
      <xdr:col>9</xdr:col>
      <xdr:colOff>0</xdr:colOff>
      <xdr:row>11</xdr:row>
      <xdr:rowOff>0</xdr:rowOff>
    </xdr:from>
    <xdr:to>
      <xdr:col>9</xdr:col>
      <xdr:colOff>2341880</xdr:colOff>
      <xdr:row>11</xdr:row>
      <xdr:rowOff>1187450</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5386917"/>
          <a:ext cx="2341880" cy="1187450"/>
        </a:xfrm>
        <a:prstGeom prst="rect">
          <a:avLst/>
        </a:prstGeom>
        <a:noFill/>
        <a:ln>
          <a:noFill/>
        </a:ln>
      </xdr:spPr>
    </xdr:pic>
    <xdr:clientData/>
  </xdr:twoCellAnchor>
  <xdr:twoCellAnchor editAs="oneCell">
    <xdr:from>
      <xdr:col>9</xdr:col>
      <xdr:colOff>0</xdr:colOff>
      <xdr:row>12</xdr:row>
      <xdr:rowOff>0</xdr:rowOff>
    </xdr:from>
    <xdr:to>
      <xdr:col>9</xdr:col>
      <xdr:colOff>2759075</xdr:colOff>
      <xdr:row>12</xdr:row>
      <xdr:rowOff>1717675</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6678083"/>
          <a:ext cx="2759075" cy="17176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2" activePane="bottomLeft" state="frozen"/>
      <selection pane="bottomLeft" activeCell="F18" sqref="F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150</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27" t="s">
        <v>148</v>
      </c>
      <c r="C10" s="27" t="str">
        <f>IF(OR(B10&lt;&gt;"",J10&lt;&gt;""),IF($G$4="Recurso",CONCATENATE($G$4," ",$G$5),$G$4),"")</f>
        <v>Recurso M7A</v>
      </c>
      <c r="D10" s="14" t="s">
        <v>146</v>
      </c>
      <c r="E10" s="14" t="s">
        <v>147</v>
      </c>
      <c r="F10" s="14" t="str">
        <f>IF(OR(B10&lt;&gt;"",J10&lt;&gt;""),CONCATENATE($C$7,"_",$A10,IF($G$4="Cuaderno de Estudio","_small",CONCATENATE(IF(I10="","","n"),IF(LEFT($G$5,1)="F",".jpg",".png")))),"")</f>
        <v>MA_08_02_CO_REC20_IMG01n.png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MA_08_02_CO_REC20_IMG01a.png</v>
      </c>
      <c r="I10" s="14" t="str">
        <f>IF(OR(B10&lt;&gt;"",J10&lt;&gt;""),IF($G$4="Recurso",IF(LEFT($G$5,1)="M",IF(VLOOKUP($G$5,'Definición técnica de imagenes'!$A$3:$G$17,6,FALSE)=0,"",VLOOKUP($G$5,'Definición técnica de imagenes'!$A$3:$G$17,6,FALSE)),IF($G$5="F1","","")),'Definición técnica de imagenes'!$F$16),"")</f>
        <v>500 x 500 px</v>
      </c>
      <c r="J10" s="14"/>
      <c r="K10" s="80" t="s">
        <v>151</v>
      </c>
    </row>
    <row r="11" spans="1:16" s="12" customFormat="1" ht="144" customHeight="1" x14ac:dyDescent="0.25">
      <c r="A11" s="13" t="s">
        <v>152</v>
      </c>
      <c r="B11" s="28" t="s">
        <v>148</v>
      </c>
      <c r="C11" s="27" t="str">
        <f t="shared" ref="C11:C22" si="0">IF(OR(B11&lt;&gt;"",J11&lt;&gt;""),IF($G$4="Recurso",CONCATENATE($G$4," ",$G$5),$G$4),"")</f>
        <v>Recurso M7A</v>
      </c>
      <c r="D11" s="14" t="s">
        <v>146</v>
      </c>
      <c r="E11" s="14" t="s">
        <v>147</v>
      </c>
      <c r="F11" s="14" t="str">
        <f t="shared" ref="F11:F74" si="1">IF(OR(B11&lt;&gt;"",J11&lt;&gt;""),CONCATENATE($C$7,"_",$A11,IF($G$4="Cuaderno de Estudio","_small",CONCATENATE(IF(I11="","","n"),IF(LEFT($G$5,1)="F",".jpg",".png")))),"")</f>
        <v>MA_08_02_CO_REC20_IMG02n.png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MA_08_02_CO_REC20_IMG02a.png</v>
      </c>
      <c r="I11" s="14" t="str">
        <f>IF(OR(B11&lt;&gt;"",J11&lt;&gt;""),IF($G$4="Recurso",IF(LEFT($G$5,1)="M",IF(VLOOKUP($G$5,'Definición técnica de imagenes'!$A$3:$G$17,6,FALSE)=0,"",VLOOKUP($G$5,'Definición técnica de imagenes'!$A$3:$G$17,6,FALSE)),IF($G$5="F1","","")),'Definición técnica de imagenes'!$F$16),"")</f>
        <v>500 x 500 px</v>
      </c>
      <c r="J11" s="19"/>
      <c r="K11" s="15" t="s">
        <v>153</v>
      </c>
    </row>
    <row r="12" spans="1:16" s="12" customFormat="1" ht="101.25" customHeight="1" x14ac:dyDescent="0.25">
      <c r="A12" s="13" t="s">
        <v>154</v>
      </c>
      <c r="B12" s="29" t="s">
        <v>148</v>
      </c>
      <c r="C12" s="27" t="str">
        <f t="shared" si="0"/>
        <v>Recurso M7A</v>
      </c>
      <c r="D12" s="14"/>
      <c r="E12" s="14"/>
      <c r="F12" s="14" t="str">
        <f t="shared" si="1"/>
        <v>MA_08_02_CO_REC20_IMG03n.png</v>
      </c>
      <c r="G12" s="14" t="str">
        <f>IF(F12&lt;&gt;"",IF($G$4="Recurso",IF(LEFT($G$5,1)="M",VLOOKUP($G$5,'Definición técnica de imagenes'!$A$3:$G$17,5,FALSE),IF($G$5="F1",'Definición técnica de imagenes'!$E$15,'Definición técnica de imagenes'!$F$13)),'Definición técnica de imagenes'!$E$16),"")</f>
        <v>286 x 286 px</v>
      </c>
      <c r="H12" s="14" t="str">
        <f t="shared" si="2"/>
        <v>MA_08_02_CO_REC20_IMG03a.png</v>
      </c>
      <c r="I12" s="14" t="str">
        <f>IF(OR(B12&lt;&gt;"",J12&lt;&gt;""),IF($G$4="Recurso",IF(LEFT($G$5,1)="M",IF(VLOOKUP($G$5,'Definición técnica de imagenes'!$A$3:$G$17,6,FALSE)=0,"",VLOOKUP($G$5,'Definición técnica de imagenes'!$A$3:$G$17,6,FALSE)),IF($G$5="F1","","")),'Definición técnica de imagenes'!$F$16),"")</f>
        <v>500 x 500 px</v>
      </c>
      <c r="J12" s="19"/>
      <c r="K12" s="19" t="s">
        <v>155</v>
      </c>
    </row>
    <row r="13" spans="1:16" s="12" customFormat="1" ht="139.5" customHeight="1" x14ac:dyDescent="0.25">
      <c r="A13" s="13" t="s">
        <v>156</v>
      </c>
      <c r="B13" s="28" t="s">
        <v>148</v>
      </c>
      <c r="C13" s="27" t="str">
        <f t="shared" si="0"/>
        <v>Recurso M7A</v>
      </c>
      <c r="D13" s="14" t="s">
        <v>146</v>
      </c>
      <c r="E13" s="14" t="s">
        <v>147</v>
      </c>
      <c r="F13" s="14" t="str">
        <f t="shared" si="1"/>
        <v>MA_08_02_CO_REC20_IMG04n.png</v>
      </c>
      <c r="G13" s="14" t="str">
        <f>IF(F13&lt;&gt;"",IF($G$4="Recurso",IF(LEFT($G$5,1)="M",VLOOKUP($G$5,'Definición técnica de imagenes'!$A$3:$G$17,5,FALSE),IF($G$5="F1",'Definición técnica de imagenes'!$E$15,'Definición técnica de imagenes'!$F$13)),'Definición técnica de imagenes'!$E$16),"")</f>
        <v>286 x 286 px</v>
      </c>
      <c r="H13" s="14" t="str">
        <f t="shared" si="2"/>
        <v>MA_08_02_CO_REC20_IMG04a.png</v>
      </c>
      <c r="I13" s="14" t="str">
        <f>IF(OR(B13&lt;&gt;"",J13&lt;&gt;""),IF($G$4="Recurso",IF(LEFT($G$5,1)="M",IF(VLOOKUP($G$5,'Definición técnica de imagenes'!$A$3:$G$17,6,FALSE)=0,"",VLOOKUP($G$5,'Definición técnica de imagenes'!$A$3:$G$17,6,FALSE)),IF($G$5="F1","","")),'Definición técnica de imagenes'!$F$16),"")</f>
        <v>500 x 500 px</v>
      </c>
      <c r="J13" s="19"/>
      <c r="K13" s="19" t="s">
        <v>151</v>
      </c>
    </row>
    <row r="14" spans="1:16" s="12" customFormat="1" x14ac:dyDescent="0.25">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2015-03-20T18:41:31Z</dcterms:modified>
</cp:coreProperties>
</file>