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3\"/>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F5" i="1"/>
  <c r="A10" i="1"/>
  <c r="I10" i="1"/>
  <c r="H10" i="1"/>
  <c r="C10" i="1"/>
  <c r="F10" i="1"/>
  <c r="G10" i="1"/>
</calcChain>
</file>

<file path=xl/sharedStrings.xml><?xml version="1.0" encoding="utf-8"?>
<sst xmlns="http://schemas.openxmlformats.org/spreadsheetml/2006/main" count="239" uniqueCount="156">
  <si>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</si>
  <si>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</si>
  <si>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</si>
  <si>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</si>
  <si>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</si>
  <si>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</si>
  <si>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</si>
  <si>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</si>
  <si>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</si>
  <si>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</si>
  <si>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</si>
  <si>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</si>
  <si>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</si>
  <si>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</si>
  <si>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</si>
  <si>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</si>
  <si>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</si>
  <si>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</si>
  <si>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</si>
  <si>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</si>
  <si>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</si>
  <si>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</si>
  <si>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</si>
  <si>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</si>
  <si>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</si>
  <si>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</si>
  <si>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</si>
  <si>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</si>
  <si>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</si>
  <si>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</si>
  <si>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</si>
  <si>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</si>
  <si>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</si>
  <si>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</si>
  <si>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</si>
  <si>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</si>
  <si>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</si>
  <si>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</si>
  <si>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</si>
  <si>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</si>
  <si>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</si>
  <si>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</si>
  <si>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</si>
  <si>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</si>
  <si>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</si>
  <si>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</si>
  <si>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</si>
  <si>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</si>
  <si>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</si>
  <si>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</si>
  <si>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</si>
  <si>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</si>
  <si>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</si>
  <si>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</si>
  <si>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</si>
  <si>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</si>
  <si>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</si>
  <si>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</si>
  <si>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</si>
  <si>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</si>
  <si>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</si>
  <si>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</si>
  <si>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</si>
  <si>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</si>
  <si>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</si>
  <si>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</si>
  <si>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</si>
  <si>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</si>
  <si>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</si>
  <si>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</si>
  <si>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</si>
  <si>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</si>
  <si>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</si>
  <si>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</si>
  <si>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</si>
  <si>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</si>
  <si>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</si>
  <si>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</si>
  <si>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</si>
  <si>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</si>
  <si>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</si>
  <si>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</si>
  <si>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</si>
  <si>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</si>
  <si>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</si>
  <si>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</si>
  <si>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</si>
  <si>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</si>
  <si>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</si>
  <si>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</si>
  <si>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</si>
  <si>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</si>
  <si>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</si>
  <si>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</si>
  <si>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</si>
  <si>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</si>
  <si>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</si>
  <si>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</si>
  <si>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</si>
  <si>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</si>
  <si>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</si>
  <si>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</si>
  <si>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</si>
  <si>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</si>
  <si>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</si>
  <si>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</si>
  <si>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</si>
  <si>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</si>
  <si>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</si>
  <si>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</si>
  <si>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</si>
  <si>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</si>
  <si>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</si>
  <si>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</si>
  <si>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</si>
  <si>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</si>
  <si>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</si>
  <si>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</si>
  <si>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</si>
  <si>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</si>
  <si>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</si>
  <si>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</si>
  <si>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</si>
  <si>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</si>
  <si>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</si>
  <si>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</si>
  <si>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</si>
  <si>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</si>
  <si>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</si>
  <si>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</si>
  <si>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</si>
  <si>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</si>
  <si>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</si>
  <si>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</si>
  <si>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</si>
  <si>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</si>
  <si>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</si>
  <si>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</si>
  <si>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</si>
  <si>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</si>
  <si>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</si>
  <si>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</si>
  <si>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</si>
  <si>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</si>
  <si>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</si>
  <si>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</si>
  <si>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</si>
  <si>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</si>
  <si>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</si>
  <si>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letras deben ser cursivas</t>
  </si>
  <si>
    <t>IMG02</t>
  </si>
  <si>
    <t>IMG03</t>
  </si>
  <si>
    <t>IMG04</t>
  </si>
  <si>
    <t>MA_08_02_CO_REC30</t>
  </si>
  <si>
    <t>IMG05</t>
  </si>
  <si>
    <t>Identidades notables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</si>
</sst>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2057400</xdr:colOff>
      <xdr:row>9</xdr:row>
      <xdr:rowOff>1028700</xdr:rowOff>
    </xdr:to>
    <xdr:pic>
      <xdr:nvPicPr>
        <xdr:cNvPr id="7" name="Imagen 6"/>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91167" y="1989667"/>
          <a:ext cx="2057400" cy="1028700"/>
        </a:xfrm>
        <a:prstGeom prst="rect">
          <a:avLst/>
        </a:prstGeom>
        <a:noFill/>
        <a:ln>
          <a:noFill/>
        </a:ln>
      </xdr:spPr>
    </xdr:pic>
    <xdr:clientData/>
  </xdr:twoCellAnchor>
  <xdr:twoCellAnchor editAs="oneCell">
    <xdr:from>
      <xdr:col>9</xdr:col>
      <xdr:colOff>0</xdr:colOff>
      <xdr:row>10</xdr:row>
      <xdr:rowOff>0</xdr:rowOff>
    </xdr:from>
    <xdr:to>
      <xdr:col>9</xdr:col>
      <xdr:colOff>2143125</xdr:colOff>
      <xdr:row>10</xdr:row>
      <xdr:rowOff>1085850</xdr:rowOff>
    </xdr:to>
    <xdr:pic>
      <xdr:nvPicPr>
        <xdr:cNvPr id="9" name="Imagen 8"/>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91167" y="3556000"/>
          <a:ext cx="2143125" cy="1085850"/>
        </a:xfrm>
        <a:prstGeom prst="rect">
          <a:avLst/>
        </a:prstGeom>
        <a:noFill/>
        <a:ln>
          <a:noFill/>
        </a:ln>
      </xdr:spPr>
    </xdr:pic>
    <xdr:clientData/>
  </xdr:twoCellAnchor>
  <xdr:twoCellAnchor editAs="oneCell">
    <xdr:from>
      <xdr:col>9</xdr:col>
      <xdr:colOff>0</xdr:colOff>
      <xdr:row>11</xdr:row>
      <xdr:rowOff>0</xdr:rowOff>
    </xdr:from>
    <xdr:to>
      <xdr:col>9</xdr:col>
      <xdr:colOff>2105025</xdr:colOff>
      <xdr:row>11</xdr:row>
      <xdr:rowOff>1019175</xdr:rowOff>
    </xdr:to>
    <xdr:pic>
      <xdr:nvPicPr>
        <xdr:cNvPr id="10" name="Imagen 9"/>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91167" y="5386917"/>
          <a:ext cx="2105025" cy="1019175"/>
        </a:xfrm>
        <a:prstGeom prst="rect">
          <a:avLst/>
        </a:prstGeom>
        <a:noFill/>
        <a:ln>
          <a:noFill/>
        </a:ln>
      </xdr:spPr>
    </xdr:pic>
    <xdr:clientData/>
  </xdr:twoCellAnchor>
  <xdr:twoCellAnchor editAs="oneCell">
    <xdr:from>
      <xdr:col>9</xdr:col>
      <xdr:colOff>0</xdr:colOff>
      <xdr:row>12</xdr:row>
      <xdr:rowOff>0</xdr:rowOff>
    </xdr:from>
    <xdr:to>
      <xdr:col>9</xdr:col>
      <xdr:colOff>1581150</xdr:colOff>
      <xdr:row>12</xdr:row>
      <xdr:rowOff>1666875</xdr:rowOff>
    </xdr:to>
    <xdr:pic>
      <xdr:nvPicPr>
        <xdr:cNvPr id="11" name="Imagen 10"/>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91167" y="6678083"/>
          <a:ext cx="1581150" cy="1666875"/>
        </a:xfrm>
        <a:prstGeom prst="rect">
          <a:avLst/>
        </a:prstGeom>
        <a:noFill/>
        <a:ln>
          <a:noFill/>
        </a:ln>
      </xdr:spPr>
    </xdr:pic>
    <xdr:clientData/>
  </xdr:twoCellAnchor>
  <xdr:twoCellAnchor editAs="oneCell">
    <xdr:from>
      <xdr:col>9</xdr:col>
      <xdr:colOff>0</xdr:colOff>
      <xdr:row>13</xdr:row>
      <xdr:rowOff>0</xdr:rowOff>
    </xdr:from>
    <xdr:to>
      <xdr:col>9</xdr:col>
      <xdr:colOff>1590675</xdr:colOff>
      <xdr:row>13</xdr:row>
      <xdr:rowOff>1571625</xdr:rowOff>
    </xdr:to>
    <xdr:pic>
      <xdr:nvPicPr>
        <xdr:cNvPr id="12" name="Imagen 1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991167" y="8445500"/>
          <a:ext cx="1590675" cy="15716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C10" sqref="C10"/>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8</v>
      </c>
      <c r="D3" s="91"/>
      <c r="F3" s="83"/>
      <c r="G3" s="84"/>
      <c r="H3" s="56"/>
      <c r="I3" s="56"/>
      <c r="J3" s="16"/>
    </row>
    <row r="4" spans="1:16" ht="16.5" x14ac:dyDescent="0.3">
      <c r="A4" s="1"/>
      <c r="B4" s="4" t="s">
        <v>54</v>
      </c>
      <c r="C4" s="90" t="s">
        <v>155</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69</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153</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123" customHeight="1" x14ac:dyDescent="0.25">
      <c r="A10" s="13" t="str">
        <f>IF(OR(B10&lt;&gt;"",J10&lt;&gt;""),"IMG01","")</f>
        <v>IMG01</v>
      </c>
      <c r="B10" s="27" t="s">
        <v>148</v>
      </c>
      <c r="C10" s="27" t="str">
        <f>IF(OR(B10&lt;&gt;"",J10&lt;&gt;""),IF($G$4="Recurso",CONCATENATE($G$4," ",$G$5),$G$4),"")</f>
        <v>Recurso M3A</v>
      </c>
      <c r="D10" s="14" t="s">
        <v>146</v>
      </c>
      <c r="E10" s="14" t="s">
        <v>147</v>
      </c>
      <c r="F10" s="14" t="str">
        <f>IF(OR(B10&lt;&gt;"",J10&lt;&gt;""),CONCATENATE($C$7,"_",$A10,IF($G$4="Cuaderno de Estudio","_small",CONCATENATE(IF(I10="","","n"),IF(LEFT($G$5,1)="F",".jpg",".png")))),"")</f>
        <v>MA_08_02_CO_REC30_IMG01.png</v>
      </c>
      <c r="G10" s="14" t="str">
        <f>IF(F10&lt;&gt;"",IF($G$4="Recurso",IF(LEFT($G$5,1)="M",VLOOKUP($G$5,'Definición técnica de imagenes'!$A$3:$G$17,5,FALSE),IF($G$5="F1",'Definición técnica de imagenes'!$E$15,'Definición técnica de imagenes'!$F$13)),'Definición técnica de imagenes'!$E$16),"")</f>
        <v>110 x 110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80"/>
    </row>
    <row r="11" spans="1:16" s="12" customFormat="1" ht="144" customHeight="1" x14ac:dyDescent="0.25">
      <c r="A11" s="13" t="s">
        <v>150</v>
      </c>
      <c r="B11" s="28" t="s">
        <v>148</v>
      </c>
      <c r="C11" s="27" t="str">
        <f t="shared" ref="C11:C22" si="0">IF(OR(B11&lt;&gt;"",J11&lt;&gt;""),IF($G$4="Recurso",CONCATENATE($G$4," ",$G$5),$G$4),"")</f>
        <v>Recurso M3A</v>
      </c>
      <c r="D11" s="14" t="s">
        <v>146</v>
      </c>
      <c r="E11" s="14" t="s">
        <v>147</v>
      </c>
      <c r="F11" s="14" t="str">
        <f t="shared" ref="F11:F74" si="1">IF(OR(B11&lt;&gt;"",J11&lt;&gt;""),CONCATENATE($C$7,"_",$A11,IF($G$4="Cuaderno de Estudio","_small",CONCATENATE(IF(I11="","","n"),IF(LEFT($G$5,1)="F",".jpg",".png")))),"")</f>
        <v>MA_08_02_CO_REC30_IMG02.png</v>
      </c>
      <c r="G11" s="14" t="str">
        <f>IF(F11&lt;&gt;"",IF($G$4="Recurso",IF(LEFT($G$5,1)="M",VLOOKUP($G$5,'Definición técnica de imagenes'!$A$3:$G$17,5,FALSE),IF($G$5="F1",'Definición técnica de imagenes'!$E$15,'Definición técnica de imagenes'!$F$13)),'Definición técnica de imagenes'!$E$16),"")</f>
        <v>110 x 110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101.25" customHeight="1" x14ac:dyDescent="0.25">
      <c r="A12" s="13" t="s">
        <v>151</v>
      </c>
      <c r="B12" s="29" t="s">
        <v>148</v>
      </c>
      <c r="C12" s="27" t="str">
        <f t="shared" si="0"/>
        <v>Recurso M3A</v>
      </c>
      <c r="D12" s="14"/>
      <c r="E12" s="14"/>
      <c r="F12" s="14" t="str">
        <f t="shared" si="1"/>
        <v>MA_08_02_CO_REC30_IMG03.png</v>
      </c>
      <c r="G12" s="14" t="str">
        <f>IF(F12&lt;&gt;"",IF($G$4="Recurso",IF(LEFT($G$5,1)="M",VLOOKUP($G$5,'Definición técnica de imagenes'!$A$3:$G$17,5,FALSE),IF($G$5="F1",'Definición técnica de imagenes'!$E$15,'Definición técnica de imagenes'!$F$13)),'Definición técnica de imagenes'!$E$16),"")</f>
        <v>110 x 110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39.5" customHeight="1" x14ac:dyDescent="0.25">
      <c r="A13" s="13" t="s">
        <v>152</v>
      </c>
      <c r="B13" s="28" t="s">
        <v>148</v>
      </c>
      <c r="C13" s="27" t="str">
        <f t="shared" si="0"/>
        <v>Recurso M3A</v>
      </c>
      <c r="D13" s="14" t="s">
        <v>146</v>
      </c>
      <c r="E13" s="14" t="s">
        <v>147</v>
      </c>
      <c r="F13" s="14" t="str">
        <f t="shared" si="1"/>
        <v>MA_08_02_CO_REC30_IMG04.png</v>
      </c>
      <c r="G13" s="14" t="str">
        <f>IF(F13&lt;&gt;"",IF($G$4="Recurso",IF(LEFT($G$5,1)="M",VLOOKUP($G$5,'Definición técnica de imagenes'!$A$3:$G$17,5,FALSE),IF($G$5="F1",'Definición técnica de imagenes'!$E$15,'Definición técnica de imagenes'!$F$13)),'Definición técnica de imagenes'!$E$16),"")</f>
        <v>110 x 110 px</v>
      </c>
      <c r="H13" s="14" t="str">
        <f t="shared" si="2"/>
        <v/>
      </c>
      <c r="I13" s="14" t="str">
        <f>IF(OR(B13&lt;&gt;"",J13&lt;&gt;""),IF($G$4="Recurso",IF(LEFT($G$5,1)="M",IF(VLOOKUP($G$5,'Definición técnica de imagenes'!$A$3:$G$17,6,FALSE)=0,"",VLOOKUP($G$5,'Definición técnica de imagenes'!$A$3:$G$17,6,FALSE)),IF($G$5="F1","","")),'Definición técnica de imagenes'!$F$16),"")</f>
        <v/>
      </c>
      <c r="J13" s="19"/>
      <c r="K13" s="19" t="s">
        <v>149</v>
      </c>
    </row>
    <row r="14" spans="1:16" s="12" customFormat="1" ht="163.5" customHeight="1" x14ac:dyDescent="0.25">
      <c r="A14" s="13" t="s">
        <v>154</v>
      </c>
      <c r="B14" s="28" t="s">
        <v>148</v>
      </c>
      <c r="C14" s="27" t="str">
        <f t="shared" si="0"/>
        <v>Recurso M3A</v>
      </c>
      <c r="D14" s="14" t="s">
        <v>146</v>
      </c>
      <c r="E14" s="14" t="s">
        <v>147</v>
      </c>
      <c r="F14" s="14" t="str">
        <f t="shared" si="1"/>
        <v>MA_08_02_CO_REC30_IMG05.png</v>
      </c>
      <c r="G14" s="14" t="str">
        <f>IF(F14&lt;&gt;"",IF($G$4="Recurso",IF(LEFT($G$5,1)="M",VLOOKUP($G$5,'Definición técnica de imagenes'!$A$3:$G$17,5,FALSE),IF($G$5="F1",'Definición técnica de imagenes'!$E$15,'Definición técnica de imagenes'!$F$13)),'Definición técnica de imagenes'!$E$16),"")</f>
        <v>110 x 110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ref="A15:A30" si="3">IF(OR(B15&lt;&gt;"",J15&lt;&gt;""),CONCATENATE(LEFT(A14,3),IF(MID(A14,4,2)+1&lt;10,CONCATENATE("0",MID(A14,4,2)+1))),"")</f>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2015-05-04T23:01:57Z</dcterms:modified>
</cp:coreProperties>
</file>