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<sst xmlns="http://schemas.openxmlformats.org/spreadsheetml/2006/main" count="383" uniqueCount="195">
  <si>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</si>
  <si>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</si>
  <si>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</si>
  <si>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</si>
  <si>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</si>
  <si>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</si>
  <si>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</si>
  <si>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</si>
  <si>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</si>
  <si>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</si>
  <si>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</si>
  <si>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</si>
  <si>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</si>
  <si>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</si>
  <si>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</si>
  <si>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</si>
  <si>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</si>
  <si>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</si>
  <si>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</si>
  <si>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</si>
  <si>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</si>
  <si>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</si>
  <si>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</si>
  <si>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</si>
  <si>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</si>
  <si>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</si>
  <si>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</si>
  <si>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</si>
  <si>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</si>
  <si>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</si>
  <si>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</si>
  <si>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</si>
  <si>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</si>
  <si>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</si>
  <si>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</si>
  <si>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</si>
  <si>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</si>
  <si>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</si>
  <si>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</si>
  <si>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</si>
  <si>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</si>
  <si>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</si>
  <si>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</si>
  <si>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</si>
  <si>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</si>
  <si>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</si>
  <si>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</si>
  <si>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</si>
  <si>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</si>
  <si>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</si>
  <si>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</si>
  <si>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</si>
  <si>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</si>
  <si>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</si>
  <si>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</si>
  <si>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</si>
  <si>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</si>
  <si>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</si>
  <si>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</si>
  <si>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</si>
  <si>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</si>
  <si>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</si>
  <si>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</si>
  <si>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</si>
  <si>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</si>
  <si>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</si>
  <si>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</si>
  <si>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</si>
  <si>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</si>
  <si>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</si>
  <si>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</si>
  <si>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</si>
  <si>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</si>
  <si>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</si>
  <si>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</si>
  <si>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</si>
  <si>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</si>
  <si>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</si>
  <si>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</si>
  <si>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</si>
  <si>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</si>
  <si>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</si>
  <si>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</si>
  <si>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</si>
  <si>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</si>
  <si>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</si>
  <si>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</si>
  <si>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</si>
  <si>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</si>
  <si>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</si>
  <si>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</si>
  <si>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</si>
  <si>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</si>
  <si>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</si>
  <si>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</si>
  <si>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</si>
  <si>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</si>
  <si>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</si>
  <si>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</si>
  <si>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</si>
  <si>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</si>
  <si>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</si>
  <si>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</si>
  <si>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</si>
  <si>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</si>
  <si>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</si>
  <si>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</si>
  <si>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</si>
  <si>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</si>
  <si>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</si>
  <si>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</si>
  <si>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</si>
  <si>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</si>
  <si>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</si>
  <si>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</si>
  <si>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</si>
  <si>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</si>
  <si>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</si>
  <si>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</si>
  <si>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</si>
  <si>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</si>
  <si>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</si>
  <si>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</si>
  <si>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</si>
  <si>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</si>
  <si>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</si>
  <si>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</si>
  <si>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</si>
  <si>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</si>
  <si>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</si>
  <si>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</si>
  <si>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</si>
  <si>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</si>
  <si>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</si>
  <si>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</si>
  <si>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</si>
  <si>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</si>
  <si>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</si>
  <si>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</si>
  <si>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</si>
  <si>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</si>
  <si>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</si>
  <si>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</si>
  <si>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</si>
  <si>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</si>
  <si>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</si>
  <si>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</si>
  <si>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</si>
  <si>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</si>
  <si>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</si>
  <si>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</si>
  <si>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</si>
  <si>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</si>
  <si>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</si>
  <si>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</si>
  <si>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</si>
  <si>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</si>
  <si>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</si>
  <si>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</si>
  <si>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</si>
  <si>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</si>
  <si>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</si>
  <si>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</si>
  <si>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</si>
  <si>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</si>
  <si>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</si>
  <si>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</si>
  <si>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</si>
  <si>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</si>
  <si>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</si>
  <si>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</si>
  <si>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</si>
  <si>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</si>
  <si>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</si>
  <si>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</si>
  <si>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</si>
  <si>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</si>
  <si>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</si>
  <si>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</si>
  <si>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</si>
  <si>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</si>
  <si>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</si>
  <si>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</si>
  <si>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</si>
  <si>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</si>
  <si>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</si>
  <si>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</si>
  <si>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</si>
  <si>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Conjunto de datos que se muestran adjuntos en la observación </t>
  </si>
  <si>
    <t xml:space="preserve">tabla que se muestra adjunta en la observación </t>
  </si>
  <si>
    <t>Ver descripción</t>
  </si>
  <si>
    <t>La estadística y la combinatoria</t>
  </si>
  <si>
    <t>Adriana Ma. Pachón</t>
  </si>
  <si>
    <t>MA_10_06_CO_REC130</t>
  </si>
  <si>
    <t>tabla que se muestra adjunta en la observación 
Pregunta 3 y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</si>
</sst>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571500</xdr:colOff>
      <xdr:row>11</xdr:row>
      <xdr:rowOff>152400</xdr:rowOff>
    </xdr:from>
    <xdr:to>
      <xdr:col>10</xdr:col>
      <xdr:colOff>2644775</xdr:colOff>
      <xdr:row>11</xdr:row>
      <xdr:rowOff>2324100</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0" y="6496050"/>
          <a:ext cx="2085975" cy="217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419100</xdr:colOff>
      <xdr:row>12</xdr:row>
      <xdr:rowOff>247650</xdr:rowOff>
    </xdr:from>
    <xdr:to>
      <xdr:col>10</xdr:col>
      <xdr:colOff>4400550</xdr:colOff>
      <xdr:row>12</xdr:row>
      <xdr:rowOff>2162175</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02100" y="9201150"/>
          <a:ext cx="4019550"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127000</xdr:colOff>
      <xdr:row>9</xdr:row>
      <xdr:rowOff>444500</xdr:rowOff>
    </xdr:from>
    <xdr:to>
      <xdr:col>10</xdr:col>
      <xdr:colOff>5293551</xdr:colOff>
      <xdr:row>9</xdr:row>
      <xdr:rowOff>1822315</xdr:rowOff>
    </xdr:to>
    <xdr:pic>
      <xdr:nvPicPr>
        <xdr:cNvPr id="8" name="Imagen 7"/>
        <xdr:cNvPicPr>
          <a:picLocks noChangeAspect="1"/>
        </xdr:cNvPicPr>
      </xdr:nvPicPr>
      <xdr:blipFill rotWithShape="1">
        <a:blip xmlns:r="http://schemas.openxmlformats.org/officeDocument/2006/relationships" r:embed="rId3"/>
        <a:srcRect r="15508"/>
        <a:stretch/>
      </xdr:blipFill>
      <xdr:spPr>
        <a:xfrm>
          <a:off x="16488833" y="2592917"/>
          <a:ext cx="5166551" cy="1377815"/>
        </a:xfrm>
        <a:prstGeom prst="rect">
          <a:avLst/>
        </a:prstGeom>
      </xdr:spPr>
    </xdr:pic>
    <xdr:clientData/>
  </xdr:twoCellAnchor>
  <xdr:twoCellAnchor editAs="oneCell">
    <xdr:from>
      <xdr:col>10</xdr:col>
      <xdr:colOff>42333</xdr:colOff>
      <xdr:row>10</xdr:row>
      <xdr:rowOff>190500</xdr:rowOff>
    </xdr:from>
    <xdr:to>
      <xdr:col>15</xdr:col>
      <xdr:colOff>423861</xdr:colOff>
      <xdr:row>10</xdr:row>
      <xdr:rowOff>1476867</xdr:rowOff>
    </xdr:to>
    <xdr:pic>
      <xdr:nvPicPr>
        <xdr:cNvPr id="9" name="Imagen 8"/>
        <xdr:cNvPicPr>
          <a:picLocks noChangeAspect="1"/>
        </xdr:cNvPicPr>
      </xdr:nvPicPr>
      <xdr:blipFill>
        <a:blip xmlns:r="http://schemas.openxmlformats.org/officeDocument/2006/relationships" r:embed="rId4"/>
        <a:stretch>
          <a:fillRect/>
        </a:stretch>
      </xdr:blipFill>
      <xdr:spPr>
        <a:xfrm>
          <a:off x="16404166" y="4868333"/>
          <a:ext cx="6096528" cy="1286367"/>
        </a:xfrm>
        <a:prstGeom prst="rect">
          <a:avLst/>
        </a:prstGeom>
      </xdr:spPr>
    </xdr:pic>
    <xdr:clientData/>
  </xdr:twoCellAnchor>
  <xdr:twoCellAnchor editAs="oneCell">
    <xdr:from>
      <xdr:col>10</xdr:col>
      <xdr:colOff>677334</xdr:colOff>
      <xdr:row>13</xdr:row>
      <xdr:rowOff>687916</xdr:rowOff>
    </xdr:from>
    <xdr:to>
      <xdr:col>10</xdr:col>
      <xdr:colOff>2737961</xdr:colOff>
      <xdr:row>13</xdr:row>
      <xdr:rowOff>2333979</xdr:rowOff>
    </xdr:to>
    <xdr:pic>
      <xdr:nvPicPr>
        <xdr:cNvPr id="10" name="Imagen 9"/>
        <xdr:cNvPicPr>
          <a:picLocks noChangeAspect="1"/>
        </xdr:cNvPicPr>
      </xdr:nvPicPr>
      <xdr:blipFill>
        <a:blip xmlns:r="http://schemas.openxmlformats.org/officeDocument/2006/relationships" r:embed="rId5"/>
        <a:stretch>
          <a:fillRect/>
        </a:stretch>
      </xdr:blipFill>
      <xdr:spPr>
        <a:xfrm>
          <a:off x="17039167" y="12022666"/>
          <a:ext cx="2060627" cy="1646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90" zoomScaleNormal="90" zoomScalePageLayoutView="140" workbookViewId="0">
      <pane ySplit="9" topLeftCell="A14"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192</v>
      </c>
      <c r="D5" s="89"/>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62" t="s">
        <v>190</v>
      </c>
      <c r="C10" s="20" t="str">
        <f t="shared" ref="C10:C41" si="0">IF(OR(B10&lt;&gt;"",J10&lt;&gt;""),IF($G$4="Recurso",CONCATENATE($G$4," ",$G$5),$G$4),"")</f>
        <v>Recurso M6A</v>
      </c>
      <c r="D10" s="63" t="s">
        <v>187</v>
      </c>
      <c r="E10" s="63" t="s">
        <v>155</v>
      </c>
      <c r="F10" s="13" t="str">
        <f t="shared" ref="F10" ca="1" si="1">IF(OR(B10&lt;&gt;"",J10&lt;&gt;""),CONCATENATE($C$7,"_",$A10,IF($G$4="Cuaderno de Estudio","_small",CONCATENATE(IF(I10="","","n"),IF(LEFT($G$5,1)="F",".jpg",".png")))),"")</f>
        <v>MA_10_06_CO_REC130_IMG01n.png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188</v>
      </c>
      <c r="K10" s="64"/>
      <c r="O10" s="2" t="str">
        <f>'Definición técnica de imagenes'!A12</f>
        <v>M12D</v>
      </c>
    </row>
    <row r="11" spans="1:16" s="11" customFormat="1" ht="129" customHeight="1" x14ac:dyDescent="0.25">
      <c r="A11" s="12" t="str">
        <f>IF(OR(B11&lt;&gt;"",J11&lt;&gt;""),CONCATENATE(LEFT(A10,3),IF(MID(A10,4,2)+1&lt;10,CONCATENATE("0",MID(A10,4,2)+1))),"")</f>
        <v>IMG02</v>
      </c>
      <c r="B11" s="62" t="s">
        <v>190</v>
      </c>
      <c r="C11" s="20" t="str">
        <f>IF(OR(B11&lt;&gt;"",J11&lt;&gt;""),IF($G$4="Recurso",CONCATENATE($G$4," ",$G$5),$G$4),"")</f>
        <v>Recurso M6A</v>
      </c>
      <c r="D11" s="63" t="s">
        <v>187</v>
      </c>
      <c r="E11" s="63" t="s">
        <v>155</v>
      </c>
      <c r="F11" s="13" t="str">
        <f ca="1">IF(OR(B11&lt;&gt;"",J11&lt;&gt;""),CONCATENATE($C$7,"_",$A11,IF($G$4="Cuaderno de Estudio","_small",CONCATENATE(IF(I11="","","n"),IF(LEFT($G$5,1)="F",".jpg",".png")))),"")</f>
        <v>MA_10_06_CO_REC130_IMG02n.png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188</v>
      </c>
      <c r="K11" s="64"/>
      <c r="O11" s="2" t="str">
        <f>'Definición técnica de imagenes'!A13</f>
        <v>M101</v>
      </c>
    </row>
    <row r="12" spans="1:16" s="11" customFormat="1" ht="204.75" customHeight="1" x14ac:dyDescent="0.25">
      <c r="A12" s="12" t="str">
        <f t="shared" ref="A12:A18" si="3">IF(OR(B12&lt;&gt;"",J12&lt;&gt;""),CONCATENATE(LEFT(A11,3),IF(MID(A11,4,2)+1&lt;10,CONCATENATE("0",MID(A11,4,2)+1))),"")</f>
        <v>IMG03</v>
      </c>
      <c r="B12" s="62" t="s">
        <v>190</v>
      </c>
      <c r="C12" s="20" t="str">
        <f t="shared" si="0"/>
        <v>Recurso M6A</v>
      </c>
      <c r="D12" s="63" t="s">
        <v>187</v>
      </c>
      <c r="E12" s="63" t="s">
        <v>155</v>
      </c>
      <c r="F12" s="13" t="str">
        <f t="shared" ref="F12:F74" ca="1" si="4">IF(OR(B12&lt;&gt;"",J12&lt;&gt;""),CONCATENATE($C$7,"_",$A12,IF($G$4="Cuaderno de Estudio","_small",CONCATENATE(IF(I12="","","n"),IF(LEFT($G$5,1)="F",".jpg",".png")))),"")</f>
        <v>MA_10_06_CO_REC130_IMG03n.png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89.75" customHeight="1" x14ac:dyDescent="0.25">
      <c r="A13" s="12" t="str">
        <f t="shared" si="3"/>
        <v>IMG04</v>
      </c>
      <c r="B13" s="62" t="s">
        <v>190</v>
      </c>
      <c r="C13" s="20" t="str">
        <f t="shared" si="0"/>
        <v>Recurso M6A</v>
      </c>
      <c r="D13" s="63" t="s">
        <v>187</v>
      </c>
      <c r="E13" s="63" t="s">
        <v>155</v>
      </c>
      <c r="F13" s="13" t="str">
        <f t="shared" ca="1" si="4"/>
        <v>MA_10_06_CO_REC130_IMG04n.png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MA_10_06_CO_REC130_IMG04a.png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189</v>
      </c>
      <c r="K13" s="64"/>
      <c r="O13" s="2" t="str">
        <f>'Definición técnica de imagenes'!A19</f>
        <v>F4</v>
      </c>
    </row>
    <row r="14" spans="1:16" s="11" customFormat="1" ht="217.5" customHeight="1" x14ac:dyDescent="0.25">
      <c r="A14" s="12" t="str">
        <f t="shared" si="3"/>
        <v>IMG05</v>
      </c>
      <c r="B14" s="62" t="s">
        <v>190</v>
      </c>
      <c r="C14" s="20" t="str">
        <f t="shared" si="0"/>
        <v>Recurso M6A</v>
      </c>
      <c r="D14" s="63"/>
      <c r="E14" s="63" t="s">
        <v>155</v>
      </c>
      <c r="F14" s="13" t="str">
        <f t="shared" ca="1" si="4"/>
        <v>MA_10_06_CO_REC130_IMG05n.png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MA_10_06_CO_REC130_IMG05a.png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189</v>
      </c>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2016-07-14T13:15:31Z</dcterms:modified>
</cp:coreProperties>
</file>