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H18" i="1"/>
  <c r="I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A18"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<sst xmlns="http://schemas.openxmlformats.org/spreadsheetml/2006/main" count="389" uniqueCount="200">
  <si>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</si>
  <si>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</si>
  <si>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</si>
  <si>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</si>
  <si>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</si>
  <si>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</si>
  <si>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</si>
  <si>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</si>
  <si>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</si>
  <si>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</si>
  <si>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</si>
  <si>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</si>
  <si>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</si>
  <si>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</si>
  <si>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</si>
  <si>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</si>
  <si>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</si>
  <si>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</si>
  <si>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</si>
  <si>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</si>
  <si>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</si>
  <si>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</si>
  <si>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</si>
  <si>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</si>
  <si>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</si>
  <si>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</si>
  <si>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</si>
  <si>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</si>
  <si>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</si>
  <si>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</si>
  <si>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</si>
  <si>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</si>
  <si>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</si>
  <si>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</si>
  <si>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</si>
  <si>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</si>
  <si>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</si>
  <si>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</si>
  <si>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</si>
  <si>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</si>
  <si>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</si>
  <si>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</si>
  <si>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</si>
  <si>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</si>
  <si>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</si>
  <si>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</si>
  <si>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</si>
  <si>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</si>
  <si>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</si>
  <si>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</si>
  <si>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</si>
  <si>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</si>
  <si>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</si>
  <si>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</si>
  <si>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</si>
  <si>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</si>
  <si>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</si>
  <si>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</si>
  <si>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</si>
  <si>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</si>
  <si>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</si>
  <si>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</si>
  <si>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</si>
  <si>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</si>
  <si>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</si>
  <si>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</si>
  <si>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</si>
  <si>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</si>
  <si>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</si>
  <si>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</si>
  <si>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</si>
  <si>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</si>
  <si>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</si>
  <si>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</si>
  <si>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</si>
  <si>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</si>
  <si>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</si>
  <si>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</si>
  <si>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</si>
  <si>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</si>
  <si>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</si>
  <si>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</si>
  <si>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</si>
  <si>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</si>
  <si>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</si>
  <si>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</si>
  <si>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</si>
  <si>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</si>
  <si>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</si>
  <si>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</si>
  <si>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</si>
  <si>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</si>
  <si>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</si>
  <si>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</si>
  <si>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</si>
  <si>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</si>
  <si>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</si>
  <si>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</si>
  <si>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</si>
  <si>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</si>
  <si>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</si>
  <si>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</si>
  <si>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</si>
  <si>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</si>
  <si>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</si>
  <si>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</si>
  <si>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</si>
  <si>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</si>
  <si>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</si>
  <si>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</si>
  <si>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</si>
  <si>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</si>
  <si>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</si>
  <si>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</si>
  <si>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</si>
  <si>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</si>
  <si>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</si>
  <si>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</si>
  <si>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</si>
  <si>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</si>
  <si>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</si>
  <si>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</si>
  <si>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</si>
  <si>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</si>
  <si>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</si>
  <si>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</si>
  <si>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</si>
  <si>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</si>
  <si>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</si>
  <si>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</si>
  <si>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</si>
  <si>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</si>
  <si>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</si>
  <si>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</si>
  <si>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</si>
  <si>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</si>
  <si>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</si>
  <si>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</si>
  <si>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</si>
  <si>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</si>
  <si>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</si>
  <si>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</si>
  <si>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</si>
  <si>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</si>
  <si>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</si>
  <si>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</si>
  <si>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</si>
  <si>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</si>
  <si>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</si>
  <si>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</si>
  <si>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</si>
  <si>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</si>
  <si>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</si>
  <si>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</si>
  <si>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</si>
  <si>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</si>
  <si>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</si>
  <si>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</si>
  <si>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</si>
  <si>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</si>
  <si>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</si>
  <si>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</si>
  <si>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</si>
  <si>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</si>
  <si>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</si>
  <si>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</si>
  <si>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</si>
  <si>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</si>
  <si>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</si>
  <si>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</si>
  <si>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</si>
  <si>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</si>
  <si>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</si>
  <si>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</si>
  <si>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</si>
  <si>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</si>
  <si>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</si>
  <si>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</si>
  <si>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</si>
  <si>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</si>
  <si>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</si>
  <si>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</si>
  <si>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</si>
  <si>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</si>
  <si>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</si>
  <si>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</si>
  <si>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</si>
  <si>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estadística y la combinatoria</t>
  </si>
  <si>
    <t>Adriana Ma. Pachón</t>
  </si>
  <si>
    <t>MA_10_06_CO_REC240</t>
  </si>
  <si>
    <t xml:space="preserve">Imagen alusiva a terjetas de regalo:
shutterstock: 388638022
(ignorar código primera columna)
Imagen pregunta #1
</t>
  </si>
  <si>
    <t xml:space="preserve">Estudiante seleccionando libros.
Shutterstock: 421440226
(ignorar código primera columna)
Imagen pregunta #2
</t>
  </si>
  <si>
    <t>Seleccionando un huevo
Shutterstock:  292771544
(ignorar código primera columna)
Imagen pregunta #3</t>
  </si>
  <si>
    <t xml:space="preserve">Imagen alusiva a bombillos:
shutterstock: 380420413
Imagen pregunta #4
</t>
  </si>
  <si>
    <t xml:space="preserve">Imagen alusiva a diferentes objetos:
shutterstock: 322996445
Imagen pregunta #5
</t>
  </si>
  <si>
    <t xml:space="preserve">Estudiante en examen
shutterstock: 124139695
Imagen pregunta #6
</t>
  </si>
  <si>
    <t>Imagen del juego Dominó.
Shutterstock: 240407341
(ignorar código primera columna)
Imagen pregunta #7</t>
  </si>
  <si>
    <t>Imagen alusiva a mujer escogiendo bebida en supermercado.
Shutterstock: 175254356
Imagen pregunta #8</t>
  </si>
  <si>
    <t>Ver descripción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</si>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</sst>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hutterstock.com/pic-80421700/stock-photo-egg-packaging-isolated.html?src=HiQ0QT5rUpb9VqXF9E0skA-1-6" TargetMode="External"/><Relationship Id="rId7" Type="http://schemas.openxmlformats.org/officeDocument/2006/relationships/hyperlink" Target="http://www.shutterstock.com/pic-329672945/stock-vector-set-of-personal-belongings-being-assembled-for-a-travel-journey-trip-icons-for-a-young-modern.html?src=c99Z5tjMupytRl2LZyZIyg-1-79" TargetMode="External"/><Relationship Id="rId2" Type="http://schemas.openxmlformats.org/officeDocument/2006/relationships/hyperlink" Target="http://www.shutterstock.com/pic-151542809/stock-photo-girl-reading-a-book-at-the-library.html?src=pp-photo-286315385-qEmHYB2ZvnNipyjczz1i8Q-7" TargetMode="External"/><Relationship Id="rId1" Type="http://schemas.openxmlformats.org/officeDocument/2006/relationships/hyperlink" Target="http://www.shutterstock.com/pic-387593722/stock-vector-happy-birthday-holiday-christmas-greeting-and-invitation-card-there-are-balloon-gift-boxes.html?src=pp-photo-394343923-nHx9I_Y6s264y0JZbbdDxw-4" TargetMode="External"/><Relationship Id="rId6" Type="http://schemas.openxmlformats.org/officeDocument/2006/relationships/hyperlink" Target="http://www.shutterstock.com/pic-124139695/stock-photo-students-sitting-in-an-exam-hall-doing-an-exam-in-university.html?src=Y6CcLnpX8NYA-NNVklqJ_Q-1-5" TargetMode="External"/><Relationship Id="rId5" Type="http://schemas.openxmlformats.org/officeDocument/2006/relationships/hyperlink" Target="http://www.shutterstock.com/pic-322996445/stock-photo-bright-stationery-objects-on-table-close-up.html?src=c99Z5tjMupytRl2LZyZIyg-1-24" TargetMode="External"/><Relationship Id="rId4" Type="http://schemas.openxmlformats.org/officeDocument/2006/relationships/hyperlink" Target="http://www.shutterstock.com/pic-380420413/stock-vector-vector-grunge-illustration-with-hanging-light-bulbs-and-place-for-text-modern-hipster-sketch-style.html?src=NlTwww4qfy12OW9lo55hOg-1-35"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1.25" customHeight="1" x14ac:dyDescent="0.25">
      <c r="A10" s="12" t="str">
        <f>IF(OR(B10&lt;&gt;"",J10&lt;&gt;""),"IMG01","")</f>
        <v>IMG01</v>
      </c>
      <c r="B10" s="77">
        <v>387593722</v>
      </c>
      <c r="C10" s="20" t="str">
        <f t="shared" ref="C10:C41" si="0">IF(OR(B10&lt;&gt;"",J10&lt;&gt;""),IF($G$4="Recurso",CONCATENATE($G$4," ",$G$5),$G$4),"")</f>
        <v>Recurso M5A</v>
      </c>
      <c r="D10" s="63" t="s">
        <v>199</v>
      </c>
      <c r="E10" s="63" t="s">
        <v>155</v>
      </c>
      <c r="F10" s="13" t="str">
        <f t="shared" ref="F10" ca="1" si="1">IF(OR(B10&lt;&gt;"",J10&lt;&gt;""),CONCATENATE($C$7,"_",$A10,IF($G$4="Cuaderno de Estudio","_small",CONCATENATE(IF(I10="","","n"),IF(LEFT($G$5,1)="F",".jpg",".png")))),"")</f>
        <v>MA_10_06_CO_REC240_IMG01n.png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190</v>
      </c>
      <c r="K10" s="64"/>
      <c r="O10" s="2" t="str">
        <f>'Definición técnica de imagenes'!A12</f>
        <v>M12D</v>
      </c>
    </row>
    <row r="11" spans="1:16" s="11" customFormat="1" ht="87" customHeight="1" x14ac:dyDescent="0.25">
      <c r="A11" s="12" t="str">
        <f>IF(OR(B11&lt;&gt;"",J11&lt;&gt;""),CONCATENATE(LEFT(A10,3),IF(MID(A10,4,2)+1&lt;10,CONCATENATE("0",MID(A10,4,2)+1))),"")</f>
        <v>IMG02</v>
      </c>
      <c r="B11" s="77">
        <v>151542809</v>
      </c>
      <c r="C11" s="20" t="str">
        <f>IF(OR(B11&lt;&gt;"",J11&lt;&gt;""),IF($G$4="Recurso",CONCATENATE($G$4," ",$G$5),$G$4),"")</f>
        <v>Recurso M5A</v>
      </c>
      <c r="D11" s="63" t="s">
        <v>199</v>
      </c>
      <c r="E11" s="63" t="s">
        <v>155</v>
      </c>
      <c r="F11" s="13" t="str">
        <f ca="1">IF(OR(B11&lt;&gt;"",J11&lt;&gt;""),CONCATENATE($C$7,"_",$A11,IF($G$4="Cuaderno de Estudio","_small",CONCATENATE(IF(I11="","","n"),IF(LEFT($G$5,1)="F",".jpg",".png")))),"")</f>
        <v>MA_10_06_CO_REC240_IMG02n.png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4"/>
      <c r="O11" s="2" t="str">
        <f>'Definición técnica de imagenes'!A13</f>
        <v>M101</v>
      </c>
    </row>
    <row r="12" spans="1:16" s="11" customFormat="1" ht="80.25" customHeight="1" x14ac:dyDescent="0.25">
      <c r="A12" s="12" t="str">
        <f t="shared" ref="A12:A18" si="3">IF(OR(B12&lt;&gt;"",J12&lt;&gt;""),CONCATENATE(LEFT(A11,3),IF(MID(A11,4,2)+1&lt;10,CONCATENATE("0",MID(A11,4,2)+1))),"")</f>
        <v>IMG03</v>
      </c>
      <c r="B12" s="77">
        <v>80421700</v>
      </c>
      <c r="C12" s="20" t="str">
        <f t="shared" si="0"/>
        <v>Recurso M5A</v>
      </c>
      <c r="D12" s="63" t="s">
        <v>199</v>
      </c>
      <c r="E12" s="63" t="s">
        <v>155</v>
      </c>
      <c r="F12" s="13" t="str">
        <f t="shared" ref="F12:F74" ca="1" si="4">IF(OR(B12&lt;&gt;"",J12&lt;&gt;""),CONCATENATE($C$7,"_",$A12,IF($G$4="Cuaderno de Estudio","_small",CONCATENATE(IF(I12="","","n"),IF(LEFT($G$5,1)="F",".jpg",".png")))),"")</f>
        <v>MA_10_06_CO_REC240_IMG03n.png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95.25" customHeight="1" x14ac:dyDescent="0.25">
      <c r="A13" s="12" t="str">
        <f t="shared" si="3"/>
        <v>IMG04</v>
      </c>
      <c r="B13" s="77">
        <v>380420413</v>
      </c>
      <c r="C13" s="20" t="str">
        <f t="shared" si="0"/>
        <v>Recurso M5A</v>
      </c>
      <c r="D13" s="63" t="s">
        <v>199</v>
      </c>
      <c r="E13" s="63" t="s">
        <v>155</v>
      </c>
      <c r="F13" s="13" t="str">
        <f t="shared" ca="1" si="4"/>
        <v>MA_10_06_CO_REC240_IMG04n.png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MA_10_06_CO_REC240_IMG04a.png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97.5" customHeight="1" x14ac:dyDescent="0.25">
      <c r="A14" s="12" t="str">
        <f t="shared" si="3"/>
        <v>IMG05</v>
      </c>
      <c r="B14" s="77">
        <v>322996445</v>
      </c>
      <c r="C14" s="20" t="str">
        <f t="shared" si="0"/>
        <v>Recurso M5A</v>
      </c>
      <c r="D14" s="63" t="s">
        <v>199</v>
      </c>
      <c r="E14" s="63" t="s">
        <v>155</v>
      </c>
      <c r="F14" s="13" t="str">
        <f t="shared" ca="1" si="4"/>
        <v>MA_10_06_CO_REC240_IMG05n.png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MA_10_06_CO_REC240_IMG05a.png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6"/>
      <c r="O14" s="2" t="str">
        <f>'Definición técnica de imagenes'!A22</f>
        <v>F6</v>
      </c>
    </row>
    <row r="15" spans="1:16" s="11" customFormat="1" ht="91.5" customHeight="1" x14ac:dyDescent="0.25">
      <c r="A15" s="12" t="str">
        <f t="shared" si="3"/>
        <v>IMG06</v>
      </c>
      <c r="B15" s="77">
        <v>124139695</v>
      </c>
      <c r="C15" s="20" t="str">
        <f t="shared" si="0"/>
        <v>Recurso M5A</v>
      </c>
      <c r="D15" s="63" t="s">
        <v>199</v>
      </c>
      <c r="E15" s="63" t="s">
        <v>155</v>
      </c>
      <c r="F15" s="13" t="str">
        <f t="shared" ca="1" si="4"/>
        <v>MA_10_06_CO_REC240_IMG06n.png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MA_10_06_CO_REC240_IMG06a.png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195</v>
      </c>
      <c r="K15" s="66"/>
      <c r="O15" s="2" t="str">
        <f>'Definición técnica de imagenes'!A24</f>
        <v>F6B</v>
      </c>
    </row>
    <row r="16" spans="1:16" s="11" customFormat="1" ht="90.75" customHeight="1" x14ac:dyDescent="0.3">
      <c r="A16" s="12" t="str">
        <f t="shared" si="3"/>
        <v>IMG07</v>
      </c>
      <c r="B16" s="77">
        <v>329672945</v>
      </c>
      <c r="C16" s="20" t="str">
        <f t="shared" si="0"/>
        <v>Recurso M5A</v>
      </c>
      <c r="D16" s="63" t="s">
        <v>199</v>
      </c>
      <c r="E16" s="63" t="s">
        <v>155</v>
      </c>
      <c r="F16" s="13" t="str">
        <f t="shared" ca="1" si="4"/>
        <v>MA_10_06_CO_REC240_IMG07n.png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MA_10_06_CO_REC240_IMG07a.png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196</v>
      </c>
      <c r="K16" s="67"/>
      <c r="O16" s="2" t="str">
        <f>'Definición técnica de imagenes'!A25</f>
        <v>F7</v>
      </c>
    </row>
    <row r="17" spans="1:15" s="11" customFormat="1" ht="77.25" customHeight="1" x14ac:dyDescent="0.25">
      <c r="A17" s="12" t="str">
        <f t="shared" si="3"/>
        <v>IMG08</v>
      </c>
      <c r="B17" s="62" t="s">
        <v>198</v>
      </c>
      <c r="C17" s="20" t="str">
        <f t="shared" si="0"/>
        <v>Recurso M5A</v>
      </c>
      <c r="D17" s="63" t="s">
        <v>199</v>
      </c>
      <c r="E17" s="63" t="s">
        <v>155</v>
      </c>
      <c r="F17" s="13" t="str">
        <f t="shared" ca="1" si="4"/>
        <v>MA_10_06_CO_REC240_IMG08n.png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MA_10_06_CO_REC240_IMG08a.png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197</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87593722/stock-vector-happy-birthday-holiday-christmas-greeting-and-invitation-card-there-are-balloon-gift-boxes.html?src=pp-photo-394343923-nHx9I_Y6s264y0JZbbdDxw-4"/>
    <hyperlink ref="B11" r:id="rId2" display="http://www.shutterstock.com/pic-151542809/stock-photo-girl-reading-a-book-at-the-library.html?src=pp-photo-286315385-qEmHYB2ZvnNipyjczz1i8Q-7"/>
    <hyperlink ref="B12" r:id="rId3" display="http://www.shutterstock.com/pic-80421700/stock-photo-egg-packaging-isolated.html?src=HiQ0QT5rUpb9VqXF9E0skA-1-6"/>
    <hyperlink ref="B13" r:id="rId4" display="http://www.shutterstock.com/pic-380420413/stock-vector-vector-grunge-illustration-with-hanging-light-bulbs-and-place-for-text-modern-hipster-sketch-style.html?src=NlTwww4qfy12OW9lo55hOg-1-35"/>
    <hyperlink ref="B14" r:id="rId5" display="http://www.shutterstock.com/pic-322996445/stock-photo-bright-stationery-objects-on-table-close-up.html?src=c99Z5tjMupytRl2LZyZIyg-1-24"/>
    <hyperlink ref="B15" r:id="rId6" display="http://www.shutterstock.com/pic-124139695/stock-photo-students-sitting-in-an-exam-hall-doing-an-exam-in-university.html?src=Y6CcLnpX8NYA-NNVklqJ_Q-1-5"/>
    <hyperlink ref="B16" r:id="rId7" display="http://www.shutterstock.com/pic-329672945/stock-vector-set-of-personal-belongings-being-assembled-for-a-travel-journey-trip-icons-for-a-young-modern.html?src=c99Z5tjMupytRl2LZyZIyg-1-79"/>
  </hyperlinks>
  <pageMargins left="0.75" right="0.75" top="1" bottom="1" header="0.5" footer="0.5"/>
  <pageSetup orientation="portrait" horizontalDpi="4294967292" verticalDpi="4294967292"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2016-07-15T18:39:41Z</dcterms:modified>
</cp:coreProperties>
</file>