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 original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<sst xmlns="http://schemas.openxmlformats.org/spreadsheetml/2006/main" count="368" uniqueCount="193">
  <si>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</si>
  <si>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</si>
  <si>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</si>
  <si>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</si>
  <si>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</si>
  <si>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</si>
  <si>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</si>
  <si>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</si>
  <si>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</si>
  <si>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</si>
  <si>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</si>
  <si>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</si>
  <si>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</si>
  <si>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</si>
  <si>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</si>
  <si>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</si>
  <si>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</si>
  <si>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</si>
  <si>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</si>
  <si>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</si>
  <si>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</si>
  <si>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</si>
  <si>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</si>
  <si>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</si>
  <si>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</si>
  <si>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</si>
  <si>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</si>
  <si>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</si>
  <si>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</si>
  <si>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</si>
  <si>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</si>
  <si>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</si>
  <si>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</si>
  <si>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</si>
  <si>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</si>
  <si>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</si>
  <si>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</si>
  <si>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</si>
  <si>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</si>
  <si>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</si>
  <si>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</si>
  <si>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</si>
  <si>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</si>
  <si>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</si>
  <si>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</si>
  <si>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</si>
  <si>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</si>
  <si>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</si>
  <si>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</si>
  <si>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</si>
  <si>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</si>
  <si>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</si>
  <si>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</si>
  <si>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</si>
  <si>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</si>
  <si>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</si>
  <si>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</si>
  <si>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</si>
  <si>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</si>
  <si>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</si>
  <si>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</si>
  <si>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</si>
  <si>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</si>
  <si>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</si>
  <si>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</si>
  <si>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</si>
  <si>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</si>
  <si>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</si>
  <si>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</si>
  <si>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</si>
  <si>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</si>
  <si>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</si>
  <si>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</si>
  <si>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</si>
  <si>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</si>
  <si>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</si>
  <si>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</si>
  <si>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</si>
  <si>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</si>
  <si>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</si>
  <si>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</si>
  <si>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</si>
  <si>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</si>
  <si>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</si>
  <si>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</si>
  <si>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</si>
  <si>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</si>
  <si>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</si>
  <si>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</si>
  <si>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</si>
  <si>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</si>
  <si>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</si>
  <si>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</si>
  <si>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</si>
  <si>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</si>
  <si>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</si>
  <si>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</si>
  <si>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</si>
  <si>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</si>
  <si>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</si>
  <si>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</si>
  <si>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</si>
  <si>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</si>
  <si>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</si>
  <si>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</si>
  <si>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</si>
  <si>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</si>
  <si>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</si>
  <si>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</si>
  <si>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</si>
  <si>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</si>
  <si>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</si>
  <si>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</si>
  <si>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</si>
  <si>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</si>
  <si>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</si>
  <si>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</si>
  <si>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</si>
  <si>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</si>
  <si>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</si>
  <si>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</si>
  <si>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</si>
  <si>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</si>
  <si>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</si>
  <si>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</si>
  <si>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</si>
  <si>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</si>
  <si>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</si>
  <si>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</si>
  <si>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</si>
  <si>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</si>
  <si>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</si>
  <si>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</si>
  <si>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</si>
  <si>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</si>
  <si>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</si>
  <si>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</si>
  <si>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</si>
  <si>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</si>
  <si>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</si>
  <si>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</si>
  <si>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</si>
  <si>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</si>
  <si>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</si>
  <si>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</si>
  <si>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</si>
  <si>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</si>
  <si>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</si>
  <si>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</si>
  <si>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</si>
  <si>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</si>
  <si>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</si>
  <si>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</si>
  <si>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</si>
  <si>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</si>
  <si>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</si>
  <si>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</si>
  <si>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</si>
  <si>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</si>
  <si>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</si>
  <si>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</si>
  <si>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</si>
  <si>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</si>
  <si>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</si>
  <si>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</si>
  <si>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</si>
  <si>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</si>
  <si>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</si>
  <si>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</si>
  <si>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</si>
  <si>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</si>
  <si>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</si>
  <si>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</si>
  <si>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</si>
  <si>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</si>
  <si>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</si>
  <si>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</si>
  <si>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</si>
  <si>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</si>
  <si>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</si>
  <si>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</si>
  <si>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</si>
  <si>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</si>
  <si>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</si>
  <si>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</si>
  <si>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</si>
  <si>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</si>
  <si>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</si>
  <si>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estadística y la combinatoria</t>
  </si>
  <si>
    <t>Adriana Ma Pachón</t>
  </si>
  <si>
    <t>MA_10_06_CO_REC40</t>
  </si>
  <si>
    <t xml:space="preserve">Mapa conceptual como el que se muestra adjunto en la observación. Normal y ampliado.
</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</si>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</sst>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261937</xdr:colOff>
      <xdr:row>9</xdr:row>
      <xdr:rowOff>71439</xdr:rowOff>
    </xdr:from>
    <xdr:to>
      <xdr:col>10</xdr:col>
      <xdr:colOff>4286251</xdr:colOff>
      <xdr:row>9</xdr:row>
      <xdr:rowOff>2357439</xdr:rowOff>
    </xdr:to>
    <xdr:pic>
      <xdr:nvPicPr>
        <xdr:cNvPr id="11" name="Imagen 10"/>
        <xdr:cNvPicPr>
          <a:picLocks noChangeAspect="1"/>
        </xdr:cNvPicPr>
      </xdr:nvPicPr>
      <xdr:blipFill rotWithShape="1">
        <a:blip xmlns:r="http://schemas.openxmlformats.org/officeDocument/2006/relationships" r:embed="rId1"/>
        <a:srcRect l="4291" t="-293" r="5094" b="8737"/>
        <a:stretch/>
      </xdr:blipFill>
      <xdr:spPr>
        <a:xfrm>
          <a:off x="16609218" y="2226470"/>
          <a:ext cx="4024314" cy="228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t="s">
        <v>192</v>
      </c>
      <c r="C10" s="20" t="str">
        <f t="shared" ref="C10:C41" si="0">IF(OR(B10&lt;&gt;"",J10&lt;&gt;""),IF($G$4="Recurso",CONCATENATE($G$4," ",$G$5),$G$4),"")</f>
        <v>Recurso M9B</v>
      </c>
      <c r="D10" s="63" t="s">
        <v>187</v>
      </c>
      <c r="E10" s="63" t="s">
        <v>155</v>
      </c>
      <c r="F10" s="13" t="str">
        <f t="shared" ref="F10" ca="1" si="1">IF(OR(B10&lt;&gt;"",J10&lt;&gt;""),CONCATENATE($C$7,"_",$A10,IF($G$4="Cuaderno de Estudio","_small",CONCATENATE(IF(I10="","","n"),IF(LEFT($G$5,1)="F",".jpg",".png")))),"")</f>
        <v>MA_10_06_CO_REC40_IMG01n.png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x14ac:dyDescent="0.25">
      <c r="A11" s="12" t="str">
        <f>IF(OR(B11&lt;&gt;"",J11&lt;&gt;""),CONCATENATE(LEFT(A10,3),IF(MID(A10,4,2)+1&lt;10,CONCATENATE("0",MID(A10,4,2)+1))),"")</f>
        <v/>
      </c>
      <c r="B11" s="62"/>
      <c r="C11" s="20" t="str">
        <f>IF(OR(B11&lt;&gt;"",J11&lt;&gt;""),IF($G$4="Recurso",CONCATENATE($G$4," ",$G$5),$G$4),"")</f>
        <v/>
      </c>
      <c r="D11" s="63"/>
      <c r="E11" s="63"/>
      <c r="F11" s="13" t="str">
        <f>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x14ac:dyDescent="0.25">
      <c r="A12" s="12" t="str">
        <f t="shared" ref="A12:A18" si="3">IF(OR(B12&lt;&gt;"",J12&lt;&gt;""),CONCATENATE(LEFT(A11,3),IF(MID(A11,4,2)+1&lt;10,CONCATENATE("0",MID(A11,4,2)+1))),"")</f>
        <v/>
      </c>
      <c r="B12" s="62"/>
      <c r="C12" s="20" t="str">
        <f t="shared" si="0"/>
        <v/>
      </c>
      <c r="D12" s="63"/>
      <c r="E12" s="63"/>
      <c r="F12" s="13" t="str">
        <f t="shared" ref="F12:F74" si="4">IF(OR(B12&lt;&gt;"",J12&lt;&gt;""),CONCATENATE($C$7,"_",$A12,IF($G$4="Cuaderno de Estudio","_small",CONCATENATE(IF(I12="","","n"),IF(LEFT($G$5,1)="F",".jpg",".png")))),"")</f>
        <v/>
      </c>
      <c r="G12" s="13" t="str">
        <f ca="1">IF($F12&lt;&gt;"",IF($G$4="Recurso",VLOOKUP($E12,OFFSET('Definición técnica de imagenes'!$A$1,MATCH($G$5,'Definición técnica de imagenes'!$A$1:$A$104,0)-1,1,COUNTIF('Definición técnica de imagenes'!$A$3:$A$102,$G$5),5),5,FALSE),'Definición técnica de imagenes'!$F$16),"")</f>
        <v/>
      </c>
      <c r="H12" s="13" t="str">
        <f t="shared" ref="H12:H74" ca="1" si="5">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2016-07-11T15:39:18Z</dcterms:modified>
</cp:coreProperties>
</file>