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3" i="1"/>
  <c r="A24" i="1"/>
  <c r="A25" i="1"/>
  <c r="A26" i="1"/>
  <c r="A27" i="1"/>
  <c r="A28" i="1"/>
  <c r="A29" i="1"/>
  <c r="A30" i="1"/>
  <c r="C11" i="1"/>
  <c r="C12" i="1"/>
  <c r="C13" i="1"/>
  <c r="C14" i="1"/>
  <c r="C15" i="1"/>
  <c r="C16" i="1"/>
  <c r="C17" i="1"/>
  <c r="C18" i="1"/>
  <c r="C19" i="1"/>
  <c r="C20" i="1"/>
  <c r="C21" i="1"/>
  <c r="C22" i="1"/>
  <c r="F5" i="1"/>
  <c r="G10" i="1"/>
</calcChain>
</file>

<file path=xl/comments1.xml><?xml version="1.0" encoding="utf-8"?>
<comments xmlns="http://schemas.openxmlformats.org/spreadsheetml/2006/main">
  <authors>
    <author>LENOVO</author>
  </authors>
  <commentList>
    <comment ref="G5" authorId="0" shapeId="0">
      <text>
        <r>
          <rPr>
            <b/>
            <sz val="9"/>
            <color indexed="81"/>
            <rFont val="Tahoma"/>
            <family val="2"/>
          </rPr>
          <t>LENOVO:</t>
        </r>
        <r>
          <rPr>
            <sz val="9"/>
            <color indexed="81"/>
            <rFont val="Tahoma"/>
            <family val="2"/>
          </rPr>
          <t xml:space="preserve">
El recurso es M2B pero no aparece en la lista.
</t>
        </r>
      </text>
    </comment>
    <comment ref="C10" authorId="0" shapeId="0">
      <text>
        <r>
          <rPr>
            <b/>
            <sz val="9"/>
            <color indexed="81"/>
            <rFont val="Tahoma"/>
            <family val="2"/>
          </rPr>
          <t>LENOVO:</t>
        </r>
        <r>
          <rPr>
            <sz val="9"/>
            <color indexed="81"/>
            <rFont val="Tahoma"/>
            <family val="2"/>
          </rPr>
          <t xml:space="preserve">
M2B pero no aparece en las opciones.
</t>
        </r>
      </text>
    </comment>
  </commentList>
</comments>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<sst xmlns="http://schemas.openxmlformats.org/spreadsheetml/2006/main" count="226" uniqueCount="153">
  <si>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</si>
  <si>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</si>
  <si>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</si>
  <si>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</si>
  <si>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</si>
  <si>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</si>
  <si>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</si>
  <si>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</si>
  <si>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</si>
  <si>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</si>
  <si>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</si>
  <si>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</si>
  <si>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</si>
  <si>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</si>
  <si>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</si>
  <si>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</si>
  <si>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</si>
  <si>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</si>
  <si>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</si>
  <si>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</si>
  <si>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</si>
  <si>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</si>
  <si>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</si>
  <si>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</si>
  <si>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</si>
  <si>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</si>
  <si>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</si>
  <si>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</si>
  <si>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</si>
  <si>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</si>
  <si>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</si>
  <si>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</si>
  <si>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</si>
  <si>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</si>
  <si>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</si>
  <si>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</si>
  <si>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</si>
  <si>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</si>
  <si>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</si>
  <si>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</si>
  <si>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</si>
  <si>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</si>
  <si>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</si>
  <si>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</si>
  <si>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</si>
  <si>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</si>
  <si>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</si>
  <si>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</si>
  <si>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</si>
  <si>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</si>
  <si>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</si>
  <si>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</si>
  <si>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</si>
  <si>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</si>
  <si>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</si>
  <si>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</si>
  <si>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</si>
  <si>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</si>
  <si>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</si>
  <si>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</si>
  <si>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</si>
  <si>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</si>
  <si>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</si>
  <si>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</si>
  <si>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</si>
  <si>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</si>
  <si>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</si>
  <si>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</si>
  <si>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</si>
  <si>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</si>
  <si>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</si>
  <si>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</si>
  <si>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</si>
  <si>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</si>
  <si>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</si>
  <si>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</si>
  <si>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</si>
  <si>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</si>
  <si>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</si>
  <si>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</si>
  <si>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</si>
  <si>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</si>
  <si>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</si>
  <si>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</si>
  <si>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</si>
  <si>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</si>
  <si>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</si>
  <si>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</si>
  <si>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</si>
  <si>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</si>
  <si>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</si>
  <si>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</si>
  <si>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</si>
  <si>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</si>
  <si>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</si>
  <si>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</si>
  <si>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</si>
  <si>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</si>
  <si>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</si>
  <si>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</si>
  <si>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</si>
  <si>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</si>
  <si>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</si>
  <si>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</si>
  <si>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</si>
  <si>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</si>
  <si>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</si>
  <si>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</si>
  <si>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</si>
  <si>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</si>
  <si>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</si>
  <si>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</si>
  <si>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</si>
  <si>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</si>
  <si>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</si>
  <si>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</si>
  <si>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</si>
  <si>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</si>
  <si>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</si>
  <si>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</si>
  <si>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</si>
  <si>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</si>
  <si>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</si>
  <si>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</si>
  <si>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</si>
  <si>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</si>
  <si>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</si>
  <si>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</si>
  <si>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</si>
  <si>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</si>
  <si>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</si>
  <si>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</si>
  <si>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</si>
  <si>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</si>
  <si>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</si>
  <si>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</si>
  <si>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</si>
  <si>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</si>
  <si>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</si>
  <si>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</si>
  <si>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</si>
  <si>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</si>
  <si>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</si>
  <si>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</si>
  <si>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</si>
  <si>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</si>
  <si>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</si>
  <si>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</si>
  <si>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</si>
  <si>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Actividad para analizar el valor de verdad de algunas afirmaciones sobre valor absoluto y número opuesto.</t>
  </si>
  <si>
    <t>MT_07_01_REC110</t>
  </si>
  <si>
    <t>1 Eso/Matemáticas/Los números enteros/¿Para qué sirven los números enteros?/Las aplicaciones de los números enteros en las matemáticas/El elemento opuesto de un número entero/Encuentra la pareja de números enteros</t>
  </si>
  <si>
    <t xml:space="preserve">Ver guion MT_07_01_CO
Se debe cambiar:
• El título del recurso por Valor absoluto y números enteros.
• El enunciado del recurso por: Arrastra de la columna derecha el valor absoluto o el número opuesto de cada entero ubicado en la columna izquierda. Después, arrastra el concepto que aplicaste en cada ejercicio.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</si>
</sst>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6">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14" fillId="0" borderId="0" xfId="0" applyFont="1" applyAlignment="1">
      <alignment vertical="center" wrapText="1"/>
    </xf>
    <xf numFmtId="1" fontId="9" fillId="0" borderId="5" xfId="0" applyNumberFormat="1" applyFont="1" applyFill="1" applyBorder="1" applyAlignment="1">
      <alignment vertical="center" wrapText="1"/>
    </xf>
    <xf numFmtId="1" fontId="2" fillId="0" borderId="5" xfId="0" applyNumberFormat="1" applyFont="1" applyFill="1" applyBorder="1" applyAlignment="1">
      <alignment horizontal="left" vertical="center" wrapText="1"/>
    </xf>
    <xf numFmtId="0" fontId="2" fillId="0" borderId="5" xfId="0" applyFont="1" applyFill="1" applyBorder="1" applyAlignment="1">
      <alignment vertical="center" wrapText="1"/>
    </xf>
    <xf numFmtId="0" fontId="9" fillId="0" borderId="5" xfId="0" applyFont="1" applyFill="1" applyBorder="1" applyAlignment="1">
      <alignment vertical="center" wrapText="1"/>
    </xf>
    <xf numFmtId="0" fontId="24" fillId="0" borderId="5" xfId="0" applyFont="1" applyBorder="1" applyAlignment="1">
      <alignment vertical="top"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1314450</xdr:colOff>
          <xdr:row>9</xdr:row>
          <xdr:rowOff>1390650</xdr:rowOff>
        </xdr:from>
        <xdr:to>
          <xdr:col>10</xdr:col>
          <xdr:colOff>5800725</xdr:colOff>
          <xdr:row>9</xdr:row>
          <xdr:rowOff>4010025</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C1" zoomScale="50" zoomScaleNormal="50" zoomScalePageLayoutView="140" workbookViewId="0">
      <pane ySplit="9" topLeftCell="A10" activePane="bottomLeft" state="frozen"/>
      <selection pane="bottomLeft" activeCell="L10" sqref="L10"/>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97.12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5" t="s">
        <v>21</v>
      </c>
      <c r="D2" s="86"/>
      <c r="F2" s="78" t="s">
        <v>0</v>
      </c>
      <c r="G2" s="79"/>
      <c r="H2" s="22"/>
      <c r="I2" s="22"/>
      <c r="J2" s="1"/>
    </row>
    <row r="3" spans="1:16" ht="15.75" x14ac:dyDescent="0.25">
      <c r="A3" s="1"/>
      <c r="B3" s="49" t="s">
        <v>8</v>
      </c>
      <c r="C3" s="87">
        <v>7</v>
      </c>
      <c r="D3" s="88"/>
      <c r="F3" s="80">
        <v>42069</v>
      </c>
      <c r="G3" s="81"/>
      <c r="H3" s="22"/>
      <c r="I3" s="22"/>
      <c r="J3" s="1"/>
    </row>
    <row r="4" spans="1:16" ht="16.5" x14ac:dyDescent="0.3">
      <c r="A4" s="1"/>
      <c r="B4" s="49" t="s">
        <v>54</v>
      </c>
      <c r="C4" s="89" t="s">
        <v>145</v>
      </c>
      <c r="D4" s="88"/>
      <c r="E4" s="1"/>
      <c r="F4" s="50" t="s">
        <v>55</v>
      </c>
      <c r="G4" s="51" t="s">
        <v>56</v>
      </c>
      <c r="H4" s="22"/>
      <c r="I4" s="22"/>
      <c r="J4" s="1"/>
      <c r="K4" s="1"/>
    </row>
    <row r="5" spans="1:16" ht="16.5" thickBot="1" x14ac:dyDescent="0.3">
      <c r="A5" s="1"/>
      <c r="B5" s="52" t="s">
        <v>1</v>
      </c>
      <c r="C5" s="90" t="s">
        <v>146</v>
      </c>
      <c r="D5" s="91"/>
      <c r="E5" s="1"/>
      <c r="F5" s="53" t="str">
        <f>IF(G4="Recurso","Motor del recurso","")</f>
        <v>Motor del recurso</v>
      </c>
      <c r="G5" s="53" t="s">
        <v>69</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55" t="s">
        <v>150</v>
      </c>
      <c r="D7" s="56" t="s">
        <v>39</v>
      </c>
      <c r="F7" s="1"/>
      <c r="G7" s="1"/>
      <c r="H7" s="1"/>
      <c r="I7" s="1"/>
      <c r="J7" s="1"/>
      <c r="K7" s="1"/>
    </row>
    <row r="8" spans="1:16" s="59" customFormat="1" ht="16.5" thickBot="1" x14ac:dyDescent="0.3">
      <c r="A8" s="57"/>
      <c r="B8" s="57"/>
      <c r="C8" s="57"/>
      <c r="D8" s="3"/>
      <c r="E8" s="3"/>
      <c r="F8" s="82" t="s">
        <v>62</v>
      </c>
      <c r="G8" s="83"/>
      <c r="H8" s="83"/>
      <c r="I8" s="84"/>
      <c r="J8" s="58"/>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7" t="s">
        <v>7</v>
      </c>
    </row>
    <row r="10" spans="1:16" s="59" customFormat="1" ht="328.5" customHeight="1" x14ac:dyDescent="0.25">
      <c r="A10" s="111">
        <v>110</v>
      </c>
      <c r="B10" s="110" t="s">
        <v>151</v>
      </c>
      <c r="C10" s="112" t="str">
        <f>IF(OR(B10&lt;&gt;"",J10&lt;&gt;""),IF($G$4="Recurso",CONCATENATE($G$4," ",$G$5),$G$4),"")</f>
        <v>Recurso M3A</v>
      </c>
      <c r="D10" s="113" t="s">
        <v>147</v>
      </c>
      <c r="E10" s="113" t="s">
        <v>148</v>
      </c>
      <c r="F10" s="113" t="str">
        <f>IF(OR(B10&lt;&gt;"",J10&lt;&gt;""),CONCATENATE($C$7,"_",$A10,IF($G$4="Cuaderno de Estudio","_small",CONCATENATE(IF(I10="","","n"),IF(LEFT($G$5,1)="F",".jpg",".png")))),"")</f>
        <v>MT_07_01_REC110_110.png</v>
      </c>
      <c r="G10" s="113" t="str">
        <f>IF(F10&lt;&gt;"",IF($G$4="Recurso",IF(LEFT($G$5,1)="M",VLOOKUP($G$5,'Definición técnica de imagenes'!$A$3:$G$17,5,FALSE),IF($G$5="F1",'Definición técnica de imagenes'!$E$15,'Definición técnica de imagenes'!$F$13)),'Definición técnica de imagenes'!$E$16),"")</f>
        <v>110 x 110 px</v>
      </c>
      <c r="H10" s="113" t="str">
        <f>IF(AND(I10&lt;&gt;"",I10&lt;&gt;0),IF(OR(B10&lt;&gt;"",J10&lt;&gt;""),CONCATENATE($C$7,"_",$A10,IF($G$4="Cuaderno de Estudio","_zoom",CONCATENATE("a",IF(LEFT($G$5,1)="F",".jpg",".png")))),""),"")</f>
        <v/>
      </c>
      <c r="I10" s="113" t="str">
        <f>IF(OR(B10&lt;&gt;"",J10&lt;&gt;""),IF($G$4="Recurso",IF(LEFT($G$5,1)="M",IF(VLOOKUP($G$5,'Definición técnica de imagenes'!$A$3:$G$17,6,FALSE)=0,"",VLOOKUP($G$5,'Definición técnica de imagenes'!$A$3:$G$17,6,FALSE)),IF($G$5="F1","","")),'Definición técnica de imagenes'!$F$16),"")</f>
        <v/>
      </c>
      <c r="J10" s="114" t="s">
        <v>149</v>
      </c>
      <c r="K10" s="115" t="s">
        <v>152</v>
      </c>
    </row>
    <row r="11" spans="1:16" s="59" customFormat="1" ht="13.9" customHeight="1" x14ac:dyDescent="0.25">
      <c r="A11" s="60"/>
      <c r="B11" s="51"/>
      <c r="C11" s="61" t="str">
        <f t="shared" ref="C11:C22" si="0">IF(OR(B11&lt;&gt;"",J11&lt;&gt;""),IF($G$4="Recurso",CONCATENATE($G$4," ",$G$5),$G$4),"")</f>
        <v/>
      </c>
      <c r="D11" s="62"/>
      <c r="E11" s="62"/>
      <c r="F11" s="62" t="str">
        <f t="shared" ref="F11:F74" si="1">IF(OR(B11&lt;&gt;"",J11&lt;&gt;""),CONCATENATE($C$7,"_",$A11,IF($G$4="Cuaderno de Estudio","_small",CONCATENATE(IF(I11="","","n"),IF(LEFT($G$5,1)="F",".jpg",".png")))),"")</f>
        <v/>
      </c>
      <c r="G11" s="62" t="str">
        <f>IF(F11&lt;&gt;"",IF($G$4="Recurso",IF(LEFT($G$5,1)="M",VLOOKUP($G$5,'Definición técnica de imagenes'!$A$3:$G$17,5,FALSE),IF($G$5="F1",'Definición técnica de imagenes'!$E$15,'Definición técnica de imagenes'!$F$13)),'Definición técnica de imagenes'!$E$16),"")</f>
        <v/>
      </c>
      <c r="H11" s="62" t="str">
        <f t="shared" ref="H11:H74" si="2">IF(AND(I11&lt;&gt;"",I11&lt;&gt;0),IF(OR(B11&lt;&gt;"",J11&lt;&gt;""),CONCATENATE($C$7,"_",$A11,IF($G$4="Cuaderno de Estudio","_zoom",CONCATENATE("a",IF(LEFT($G$5,1)="F",".jpg",".png")))),""),"")</f>
        <v/>
      </c>
      <c r="I11" s="62" t="str">
        <f>IF(OR(B11&lt;&gt;"",J11&lt;&gt;""),IF($G$4="Recurso",IF(LEFT($G$5,1)="M",IF(VLOOKUP($G$5,'Definición técnica de imagenes'!$A$3:$G$17,6,FALSE)=0,"",VLOOKUP($G$5,'Definición técnica de imagenes'!$A$3:$G$17,6,FALSE)),IF($G$5="F1","","")),'Definición técnica de imagenes'!$F$16),"")</f>
        <v/>
      </c>
      <c r="J11" s="51"/>
      <c r="K11" s="76"/>
    </row>
    <row r="12" spans="1:16" s="59" customFormat="1" ht="15.75" x14ac:dyDescent="0.25">
      <c r="A12" s="60"/>
      <c r="B12" s="71"/>
      <c r="C12" s="61" t="str">
        <f t="shared" si="0"/>
        <v/>
      </c>
      <c r="D12" s="62"/>
      <c r="E12" s="62"/>
      <c r="F12" s="62" t="str">
        <f t="shared" si="1"/>
        <v/>
      </c>
      <c r="G12" s="62" t="str">
        <f>IF(F12&lt;&gt;"",IF($G$4="Recurso",IF(LEFT($G$5,1)="M",VLOOKUP($G$5,'Definición técnica de imagenes'!$A$3:$G$17,5,FALSE),IF($G$5="F1",'Definición técnica de imagenes'!$E$15,'Definición técnica de imagenes'!$F$13)),'Definición técnica de imagenes'!$E$16),"")</f>
        <v/>
      </c>
      <c r="H12" s="62" t="str">
        <f t="shared" si="2"/>
        <v/>
      </c>
      <c r="I12" s="62" t="str">
        <f>IF(OR(B12&lt;&gt;"",J12&lt;&gt;""),IF($G$4="Recurso",IF(LEFT($G$5,1)="M",IF(VLOOKUP($G$5,'Definición técnica de imagenes'!$A$3:$G$17,6,FALSE)=0,"",VLOOKUP($G$5,'Definición técnica de imagenes'!$A$3:$G$17,6,FALSE)),IF($G$5="F1","","")),'Definición técnica de imagenes'!$F$16),"")</f>
        <v/>
      </c>
      <c r="J12" s="51"/>
      <c r="K12" s="76"/>
    </row>
    <row r="13" spans="1:16" s="59" customFormat="1" ht="15.75" x14ac:dyDescent="0.25">
      <c r="A13" s="60"/>
      <c r="B13" s="72"/>
      <c r="C13" s="61" t="str">
        <f t="shared" si="0"/>
        <v/>
      </c>
      <c r="D13" s="62"/>
      <c r="E13" s="62"/>
      <c r="F13" s="62" t="str">
        <f t="shared" si="1"/>
        <v/>
      </c>
      <c r="G13" s="62" t="str">
        <f>IF(F13&lt;&gt;"",IF($G$4="Recurso",IF(LEFT($G$5,1)="M",VLOOKUP($G$5,'Definición técnica de imagenes'!$A$3:$G$17,5,FALSE),IF($G$5="F1",'Definición técnica de imagenes'!$E$15,'Definición técnica de imagenes'!$F$13)),'Definición técnica de imagenes'!$E$16),"")</f>
        <v/>
      </c>
      <c r="H13" s="62" t="str">
        <f t="shared" si="2"/>
        <v/>
      </c>
      <c r="I13" s="62" t="str">
        <f>IF(OR(B13&lt;&gt;"",J13&lt;&gt;""),IF($G$4="Recurso",IF(LEFT($G$5,1)="M",IF(VLOOKUP($G$5,'Definición técnica de imagenes'!$A$3:$G$17,6,FALSE)=0,"",VLOOKUP($G$5,'Definición técnica de imagenes'!$A$3:$G$17,6,FALSE)),IF($G$5="F1","","")),'Definición técnica de imagenes'!$F$16),"")</f>
        <v/>
      </c>
      <c r="J13" s="51"/>
      <c r="K13" s="76"/>
    </row>
    <row r="14" spans="1:16" s="59" customFormat="1" ht="15.75" x14ac:dyDescent="0.25">
      <c r="A14" s="60"/>
      <c r="B14" s="73"/>
      <c r="C14" s="61" t="str">
        <f t="shared" si="0"/>
        <v/>
      </c>
      <c r="D14" s="62"/>
      <c r="E14" s="62"/>
      <c r="F14" s="62" t="str">
        <f t="shared" si="1"/>
        <v/>
      </c>
      <c r="G14" s="62" t="str">
        <f>IF(F14&lt;&gt;"",IF($G$4="Recurso",IF(LEFT($G$5,1)="M",VLOOKUP($G$5,'Definición técnica de imagenes'!$A$3:$G$17,5,FALSE),IF($G$5="F1",'Definición técnica de imagenes'!$E$15,'Definición técnica de imagenes'!$F$13)),'Definición técnica de imagenes'!$E$16),"")</f>
        <v/>
      </c>
      <c r="H14" s="62" t="str">
        <f t="shared" si="2"/>
        <v/>
      </c>
      <c r="I14" s="62" t="str">
        <f>IF(OR(B14&lt;&gt;"",J14&lt;&gt;""),IF($G$4="Recurso",IF(LEFT($G$5,1)="M",IF(VLOOKUP($G$5,'Definición técnica de imagenes'!$A$3:$G$17,6,FALSE)=0,"",VLOOKUP($G$5,'Definición técnica de imagenes'!$A$3:$G$17,6,FALSE)),IF($G$5="F1","","")),'Definición técnica de imagenes'!$F$16),"")</f>
        <v/>
      </c>
      <c r="J14" s="51"/>
      <c r="K14" s="76"/>
      <c r="L14"/>
    </row>
    <row r="15" spans="1:16" s="59" customFormat="1" ht="15.75" x14ac:dyDescent="0.25">
      <c r="A15" s="60"/>
      <c r="B15" s="72"/>
      <c r="C15" s="61" t="str">
        <f t="shared" si="0"/>
        <v/>
      </c>
      <c r="D15" s="62"/>
      <c r="E15" s="62"/>
      <c r="F15" s="62" t="str">
        <f t="shared" si="1"/>
        <v/>
      </c>
      <c r="G15" s="62" t="str">
        <f>IF(F15&lt;&gt;"",IF($G$4="Recurso",IF(LEFT($G$5,1)="M",VLOOKUP($G$5,'Definición técnica de imagenes'!$A$3:$G$17,5,FALSE),IF($G$5="F1",'Definición técnica de imagenes'!$E$15,'Definición técnica de imagenes'!$F$13)),'Definición técnica de imagenes'!$E$16),"")</f>
        <v/>
      </c>
      <c r="H15" s="62" t="str">
        <f t="shared" si="2"/>
        <v/>
      </c>
      <c r="I15" s="62" t="str">
        <f>IF(OR(B15&lt;&gt;"",J15&lt;&gt;""),IF($G$4="Recurso",IF(LEFT($G$5,1)="M",IF(VLOOKUP($G$5,'Definición técnica de imagenes'!$A$3:$G$17,6,FALSE)=0,"",VLOOKUP($G$5,'Definición técnica de imagenes'!$A$3:$G$17,6,FALSE)),IF($G$5="F1","","")),'Definición técnica de imagenes'!$F$16),"")</f>
        <v/>
      </c>
      <c r="J15" s="74"/>
      <c r="K15" s="76"/>
    </row>
    <row r="16" spans="1:16" s="59" customFormat="1" ht="15.75" x14ac:dyDescent="0.25">
      <c r="A16" s="60"/>
      <c r="B16" s="72"/>
      <c r="C16" s="61" t="str">
        <f t="shared" si="0"/>
        <v/>
      </c>
      <c r="D16" s="62"/>
      <c r="E16" s="62"/>
      <c r="F16" s="62" t="str">
        <f t="shared" si="1"/>
        <v/>
      </c>
      <c r="G16" s="62" t="str">
        <f>IF(F16&lt;&gt;"",IF($G$4="Recurso",IF(LEFT($G$5,1)="M",VLOOKUP($G$5,'Definición técnica de imagenes'!$A$3:$G$17,5,FALSE),IF($G$5="F1",'Definición técnica de imagenes'!$E$15,'Definición técnica de imagenes'!$F$13)),'Definición técnica de imagenes'!$E$16),"")</f>
        <v/>
      </c>
      <c r="H16" s="62" t="str">
        <f t="shared" si="2"/>
        <v/>
      </c>
      <c r="I16" s="62" t="str">
        <f>IF(OR(B16&lt;&gt;"",J16&lt;&gt;""),IF($G$4="Recurso",IF(LEFT($G$5,1)="M",IF(VLOOKUP($G$5,'Definición técnica de imagenes'!$A$3:$G$17,6,FALSE)=0,"",VLOOKUP($G$5,'Definición técnica de imagenes'!$A$3:$G$17,6,FALSE)),IF($G$5="F1","","")),'Definición técnica de imagenes'!$F$16),"")</f>
        <v/>
      </c>
      <c r="J16" s="75"/>
      <c r="K16" s="76"/>
    </row>
    <row r="17" spans="1:11" s="59" customFormat="1" x14ac:dyDescent="0.25">
      <c r="A17" s="60"/>
      <c r="B17" s="72"/>
      <c r="C17" s="61" t="str">
        <f t="shared" si="0"/>
        <v/>
      </c>
      <c r="D17" s="62"/>
      <c r="E17" s="62"/>
      <c r="F17" s="62" t="str">
        <f t="shared" si="1"/>
        <v/>
      </c>
      <c r="G17" s="62" t="str">
        <f>IF(F17&lt;&gt;"",IF($G$4="Recurso",IF(LEFT($G$5,1)="M",VLOOKUP($G$5,'Definición técnica de imagenes'!$A$3:$G$17,5,FALSE),IF($G$5="F1",'Definición técnica de imagenes'!$E$15,'Definición técnica de imagenes'!$F$13)),'Definición técnica de imagenes'!$E$16),"")</f>
        <v/>
      </c>
      <c r="H17" s="62" t="str">
        <f t="shared" si="2"/>
        <v/>
      </c>
      <c r="I17" s="62" t="str">
        <f>IF(OR(B17&lt;&gt;"",J17&lt;&gt;""),IF($G$4="Recurso",IF(LEFT($G$5,1)="M",IF(VLOOKUP($G$5,'Definición técnica de imagenes'!$A$3:$G$17,6,FALSE)=0,"",VLOOKUP($G$5,'Definición técnica de imagenes'!$A$3:$G$17,6,FALSE)),IF($G$5="F1","","")),'Definición técnica de imagenes'!$F$16),"")</f>
        <v/>
      </c>
      <c r="J17" s="74"/>
      <c r="K17" s="51"/>
    </row>
    <row r="18" spans="1:11" s="59" customFormat="1" x14ac:dyDescent="0.25">
      <c r="A18" s="60"/>
      <c r="B18" s="7"/>
      <c r="C18" s="61" t="str">
        <f t="shared" si="0"/>
        <v/>
      </c>
      <c r="D18" s="62"/>
      <c r="E18" s="62"/>
      <c r="F18" s="62" t="str">
        <f t="shared" si="1"/>
        <v/>
      </c>
      <c r="G18" s="62" t="str">
        <f>IF(F18&lt;&gt;"",IF($G$4="Recurso",IF(LEFT($G$5,1)="M",VLOOKUP($G$5,'Definición técnica de imagenes'!$A$3:$G$17,5,FALSE),IF($G$5="F1",'Definición técnica de imagenes'!$E$15,'Definición técnica de imagenes'!$F$13)),'Definición técnica de imagenes'!$E$16),"")</f>
        <v/>
      </c>
      <c r="H18" s="62" t="str">
        <f t="shared" si="2"/>
        <v/>
      </c>
      <c r="I18" s="62" t="str">
        <f>IF(OR(B18&lt;&gt;"",J18&lt;&gt;""),IF($G$4="Recurso",IF(LEFT($G$5,1)="M",IF(VLOOKUP($G$5,'Definición técnica de imagenes'!$A$3:$G$17,6,FALSE)=0,"",VLOOKUP($G$5,'Definición técnica de imagenes'!$A$3:$G$17,6,FALSE)),IF($G$5="F1","","")),'Definición técnica de imagenes'!$F$16),"")</f>
        <v/>
      </c>
      <c r="J18" s="64"/>
      <c r="K18" s="64"/>
    </row>
    <row r="19" spans="1:11" s="59" customFormat="1" ht="14.25" x14ac:dyDescent="0.3">
      <c r="A19" s="60"/>
      <c r="B19" s="67"/>
      <c r="C19" s="61" t="str">
        <f t="shared" si="0"/>
        <v/>
      </c>
      <c r="D19" s="62"/>
      <c r="E19" s="62"/>
      <c r="F19" s="62" t="str">
        <f t="shared" si="1"/>
        <v/>
      </c>
      <c r="G19" s="62" t="str">
        <f>IF(F19&lt;&gt;"",IF($G$4="Recurso",IF(LEFT($G$5,1)="M",VLOOKUP($G$5,'Definición técnica de imagenes'!$A$3:$G$17,5,FALSE),IF($G$5="F1",'Definición técnica de imagenes'!$E$15,'Definición técnica de imagenes'!$F$13)),'Definición técnica de imagenes'!$E$16),"")</f>
        <v/>
      </c>
      <c r="H19" s="62" t="str">
        <f t="shared" si="2"/>
        <v/>
      </c>
      <c r="I19" s="62" t="str">
        <f>IF(OR(B19&lt;&gt;"",J19&lt;&gt;""),IF($G$4="Recurso",IF(LEFT($G$5,1)="M",IF(VLOOKUP($G$5,'Definición técnica de imagenes'!$A$3:$G$17,6,FALSE)=0,"",VLOOKUP($G$5,'Definición técnica de imagenes'!$A$3:$G$17,6,FALSE)),IF($G$5="F1","","")),'Definición técnica de imagenes'!$F$16),"")</f>
        <v/>
      </c>
      <c r="J19" s="65"/>
      <c r="K19" s="66"/>
    </row>
    <row r="20" spans="1:11" s="59" customFormat="1" x14ac:dyDescent="0.25">
      <c r="A20" s="60"/>
      <c r="B20" s="7"/>
      <c r="C20" s="61" t="str">
        <f t="shared" si="0"/>
        <v/>
      </c>
      <c r="D20" s="62"/>
      <c r="E20" s="62"/>
      <c r="F20" s="62" t="str">
        <f t="shared" si="1"/>
        <v/>
      </c>
      <c r="G20" s="62" t="str">
        <f>IF(F20&lt;&gt;"",IF($G$4="Recurso",IF(LEFT($G$5,1)="M",VLOOKUP($G$5,'Definición técnica de imagenes'!$A$3:$G$17,5,FALSE),IF($G$5="F1",'Definición técnica de imagenes'!$E$15,'Definición técnica de imagenes'!$F$13)),'Definición técnica de imagenes'!$E$16),"")</f>
        <v/>
      </c>
      <c r="H20" s="62" t="str">
        <f t="shared" si="2"/>
        <v/>
      </c>
      <c r="I20" s="62" t="str">
        <f>IF(OR(B20&lt;&gt;"",J20&lt;&gt;""),IF($G$4="Recurso",IF(LEFT($G$5,1)="M",IF(VLOOKUP($G$5,'Definición técnica de imagenes'!$A$3:$G$17,6,FALSE)=0,"",VLOOKUP($G$5,'Definición técnica de imagenes'!$A$3:$G$17,6,FALSE)),IF($G$5="F1","","")),'Definición técnica de imagenes'!$F$16),"")</f>
        <v/>
      </c>
      <c r="J20" s="63"/>
      <c r="K20" s="64"/>
    </row>
    <row r="21" spans="1:11" s="59" customFormat="1" x14ac:dyDescent="0.25">
      <c r="A21" s="60"/>
      <c r="B21" s="68"/>
      <c r="C21" s="61" t="str">
        <f t="shared" si="0"/>
        <v/>
      </c>
      <c r="D21" s="62"/>
      <c r="E21" s="62"/>
      <c r="F21" s="62" t="str">
        <f t="shared" si="1"/>
        <v/>
      </c>
      <c r="G21" s="62" t="str">
        <f>IF(F21&lt;&gt;"",IF($G$4="Recurso",IF(LEFT($G$5,1)="M",VLOOKUP($G$5,'Definición técnica de imagenes'!$A$3:$G$17,5,FALSE),IF($G$5="F1",'Definición técnica de imagenes'!$E$15,'Definición técnica de imagenes'!$F$13)),'Definición técnica de imagenes'!$E$16),"")</f>
        <v/>
      </c>
      <c r="H21" s="62" t="str">
        <f t="shared" si="2"/>
        <v/>
      </c>
      <c r="I21" s="62" t="str">
        <f>IF(OR(B21&lt;&gt;"",J21&lt;&gt;""),IF($G$4="Recurso",IF(LEFT($G$5,1)="M",IF(VLOOKUP($G$5,'Definición técnica de imagenes'!$A$3:$G$17,6,FALSE)=0,"",VLOOKUP($G$5,'Definición técnica de imagenes'!$A$3:$G$17,6,FALSE)),IF($G$5="F1","","")),'Definición técnica de imagenes'!$F$16),"")</f>
        <v/>
      </c>
      <c r="J21" s="64"/>
      <c r="K21" s="64"/>
    </row>
    <row r="22" spans="1:11" s="59" customFormat="1" x14ac:dyDescent="0.25">
      <c r="A22" s="60"/>
      <c r="B22" s="69"/>
      <c r="C22" s="61" t="str">
        <f t="shared" si="0"/>
        <v/>
      </c>
      <c r="D22" s="62"/>
      <c r="E22" s="62"/>
      <c r="F22" s="62" t="str">
        <f t="shared" si="1"/>
        <v/>
      </c>
      <c r="G22" s="62" t="str">
        <f>IF(F22&lt;&gt;"",IF($G$4="Recurso",IF(LEFT($G$5,1)="M",VLOOKUP($G$5,'Definición técnica de imagenes'!$A$3:$G$17,5,FALSE),IF($G$5="F1",'Definición técnica de imagenes'!$E$15,'Definición técnica de imagenes'!$F$13)),'Definición técnica de imagenes'!$E$16),"")</f>
        <v/>
      </c>
      <c r="H22" s="62" t="str">
        <f t="shared" si="2"/>
        <v/>
      </c>
      <c r="I22" s="62" t="str">
        <f>IF(OR(B22&lt;&gt;"",J22&lt;&gt;""),IF($G$4="Recurso",IF(LEFT($G$5,1)="M",IF(VLOOKUP($G$5,'Definición técnica de imagenes'!$A$3:$G$17,6,FALSE)=0,"",VLOOKUP($G$5,'Definición técnica de imagenes'!$A$3:$G$17,6,FALSE)),IF($G$5="F1","","")),'Definición técnica de imagenes'!$F$16),"")</f>
        <v/>
      </c>
      <c r="J22" s="62"/>
      <c r="K22" s="4"/>
    </row>
    <row r="23" spans="1:11" s="59" customFormat="1" x14ac:dyDescent="0.25">
      <c r="A23" s="70" t="str">
        <f t="shared" ref="A23:A30" si="3">IF(OR(B23&lt;&gt;"",J23&lt;&gt;""),CONCATENATE(LEFT(A22,3),IF(MID(A22,4,2)+1&lt;10,CONCATENATE("0",MID(A22,4,2)+1))),"")</f>
        <v/>
      </c>
      <c r="B23" s="7"/>
      <c r="C23" s="7"/>
      <c r="D23" s="62"/>
      <c r="E23" s="62"/>
      <c r="F23" s="62" t="str">
        <f t="shared" si="1"/>
        <v/>
      </c>
      <c r="G23" s="62" t="str">
        <f>IF(F23&lt;&gt;"",IF($G$4="Recurso",IF(LEFT($G$5,1)="M",VLOOKUP($G$5,'Definición técnica de imagenes'!$A$3:$G$17,5,FALSE),IF($G$5="F1",'Definición técnica de imagenes'!$E$15,'Definición técnica de imagenes'!$F$13)),'Definición técnica de imagenes'!$E$16),"")</f>
        <v/>
      </c>
      <c r="H23" s="62" t="str">
        <f t="shared" si="2"/>
        <v/>
      </c>
      <c r="I23" s="62" t="str">
        <f>IF(OR(B23&lt;&gt;"",J23&lt;&gt;""),IF($G$4="Recurso",IF(LEFT($G$5,1)="M",IF(VLOOKUP($G$5,'Definición técnica de imagenes'!$A$3:$G$17,6,FALSE)=0,"",VLOOKUP($G$5,'Definición técnica de imagenes'!$A$3:$G$17,6,FALSE)),IF($G$5="F1","","")),'Definición técnica de imagenes'!$F$16),"")</f>
        <v/>
      </c>
      <c r="J23" s="63"/>
      <c r="K23" s="63"/>
    </row>
    <row r="24" spans="1:11" s="59" customFormat="1" x14ac:dyDescent="0.25">
      <c r="A24" s="70" t="str">
        <f t="shared" si="3"/>
        <v/>
      </c>
      <c r="B24" s="61"/>
      <c r="C24" s="61"/>
      <c r="D24" s="62"/>
      <c r="E24" s="62"/>
      <c r="F24" s="62" t="str">
        <f t="shared" si="1"/>
        <v/>
      </c>
      <c r="G24" s="62" t="str">
        <f>IF(F24&lt;&gt;"",IF($G$4="Recurso",IF(LEFT($G$5,1)="M",VLOOKUP($G$5,'Definición técnica de imagenes'!$A$3:$G$17,5,FALSE),IF($G$5="F1",'Definición técnica de imagenes'!$E$15,'Definición técnica de imagenes'!$F$13)),'Definición técnica de imagenes'!$E$16),"")</f>
        <v/>
      </c>
      <c r="H24" s="62" t="str">
        <f t="shared" si="2"/>
        <v/>
      </c>
      <c r="I24" s="62" t="str">
        <f>IF(OR(B24&lt;&gt;"",J24&lt;&gt;""),IF($G$4="Recurso",IF(LEFT($G$5,1)="M",IF(VLOOKUP($G$5,'Definición técnica de imagenes'!$A$3:$G$17,6,FALSE)=0,"",VLOOKUP($G$5,'Definición técnica de imagenes'!$A$3:$G$17,6,FALSE)),IF($G$5="F1","","")),'Definición técnica de imagenes'!$F$16),"")</f>
        <v/>
      </c>
      <c r="J24" s="62"/>
      <c r="K24" s="45"/>
    </row>
    <row r="25" spans="1:11" s="59" customFormat="1" x14ac:dyDescent="0.25">
      <c r="A25" s="70" t="str">
        <f t="shared" si="3"/>
        <v/>
      </c>
      <c r="B25" s="7"/>
      <c r="C25" s="7"/>
      <c r="D25" s="62"/>
      <c r="E25" s="62"/>
      <c r="F25" s="62" t="str">
        <f t="shared" si="1"/>
        <v/>
      </c>
      <c r="G25" s="62" t="str">
        <f>IF(F25&lt;&gt;"",IF($G$4="Recurso",IF(LEFT($G$5,1)="M",VLOOKUP($G$5,'Definición técnica de imagenes'!$A$3:$G$17,5,FALSE),IF($G$5="F1",'Definición técnica de imagenes'!$E$15,'Definición técnica de imagenes'!$F$13)),'Definición técnica de imagenes'!$E$16),"")</f>
        <v/>
      </c>
      <c r="H25" s="62" t="str">
        <f t="shared" si="2"/>
        <v/>
      </c>
      <c r="I25" s="62" t="str">
        <f>IF(OR(B25&lt;&gt;"",J25&lt;&gt;""),IF($G$4="Recurso",IF(LEFT($G$5,1)="M",IF(VLOOKUP($G$5,'Definición técnica de imagenes'!$A$3:$G$17,6,FALSE)=0,"",VLOOKUP($G$5,'Definición técnica de imagenes'!$A$3:$G$17,6,FALSE)),IF($G$5="F1","","")),'Definición técnica de imagenes'!$F$16),"")</f>
        <v/>
      </c>
      <c r="J25" s="62"/>
      <c r="K25" s="63"/>
    </row>
    <row r="26" spans="1:11" s="59" customFormat="1" x14ac:dyDescent="0.25">
      <c r="A26" s="70" t="str">
        <f t="shared" si="3"/>
        <v/>
      </c>
      <c r="B26" s="7"/>
      <c r="C26" s="7"/>
      <c r="D26" s="62"/>
      <c r="E26" s="62"/>
      <c r="F26" s="62" t="str">
        <f t="shared" si="1"/>
        <v/>
      </c>
      <c r="G26" s="62" t="str">
        <f>IF(F26&lt;&gt;"",IF($G$4="Recurso",IF(LEFT($G$5,1)="M",VLOOKUP($G$5,'Definición técnica de imagenes'!$A$3:$G$17,5,FALSE),IF($G$5="F1",'Definición técnica de imagenes'!$E$15,'Definición técnica de imagenes'!$F$13)),'Definición técnica de imagenes'!$E$16),"")</f>
        <v/>
      </c>
      <c r="H26" s="62" t="str">
        <f t="shared" si="2"/>
        <v/>
      </c>
      <c r="I26" s="62" t="str">
        <f>IF(OR(B26&lt;&gt;"",J26&lt;&gt;""),IF($G$4="Recurso",IF(LEFT($G$5,1)="M",IF(VLOOKUP($G$5,'Definición técnica de imagenes'!$A$3:$G$17,6,FALSE)=0,"",VLOOKUP($G$5,'Definición técnica de imagenes'!$A$3:$G$17,6,FALSE)),IF($G$5="F1","","")),'Definición técnica de imagenes'!$F$16),"")</f>
        <v/>
      </c>
      <c r="J26" s="62"/>
      <c r="K26" s="63"/>
    </row>
    <row r="27" spans="1:11" s="59" customFormat="1" x14ac:dyDescent="0.25">
      <c r="A27" s="70" t="str">
        <f t="shared" si="3"/>
        <v/>
      </c>
      <c r="B27" s="7"/>
      <c r="C27" s="7"/>
      <c r="D27" s="62"/>
      <c r="E27" s="62"/>
      <c r="F27" s="62" t="str">
        <f t="shared" si="1"/>
        <v/>
      </c>
      <c r="G27" s="62" t="str">
        <f>IF(F27&lt;&gt;"",IF($G$4="Recurso",IF(LEFT($G$5,1)="M",VLOOKUP($G$5,'Definición técnica de imagenes'!$A$3:$G$17,5,FALSE),IF($G$5="F1",'Definición técnica de imagenes'!$E$15,'Definición técnica de imagenes'!$F$13)),'Definición técnica de imagenes'!$E$16),"")</f>
        <v/>
      </c>
      <c r="H27" s="62" t="str">
        <f t="shared" si="2"/>
        <v/>
      </c>
      <c r="I27" s="62" t="str">
        <f>IF(OR(B27&lt;&gt;"",J27&lt;&gt;""),IF($G$4="Recurso",IF(LEFT($G$5,1)="M",IF(VLOOKUP($G$5,'Definición técnica de imagenes'!$A$3:$G$17,6,FALSE)=0,"",VLOOKUP($G$5,'Definición técnica de imagenes'!$A$3:$G$17,6,FALSE)),IF($G$5="F1","","")),'Definición técnica de imagenes'!$F$16),"")</f>
        <v/>
      </c>
      <c r="J27" s="63"/>
      <c r="K27" s="63"/>
    </row>
    <row r="28" spans="1:11" s="59" customFormat="1" x14ac:dyDescent="0.25">
      <c r="A28" s="70" t="str">
        <f t="shared" si="3"/>
        <v/>
      </c>
      <c r="B28" s="61"/>
      <c r="C28" s="61"/>
      <c r="D28" s="62"/>
      <c r="E28" s="62"/>
      <c r="F28" s="62" t="str">
        <f t="shared" si="1"/>
        <v/>
      </c>
      <c r="G28" s="62" t="str">
        <f>IF(F28&lt;&gt;"",IF($G$4="Recurso",IF(LEFT($G$5,1)="M",VLOOKUP($G$5,'Definición técnica de imagenes'!$A$3:$G$17,5,FALSE),IF($G$5="F1",'Definición técnica de imagenes'!$E$15,'Definición técnica de imagenes'!$F$13)),'Definición técnica de imagenes'!$E$16),"")</f>
        <v/>
      </c>
      <c r="H28" s="62" t="str">
        <f t="shared" si="2"/>
        <v/>
      </c>
      <c r="I28" s="62" t="str">
        <f>IF(OR(B28&lt;&gt;"",J28&lt;&gt;""),IF($G$4="Recurso",IF(LEFT($G$5,1)="M",IF(VLOOKUP($G$5,'Definición técnica de imagenes'!$A$3:$G$17,6,FALSE)=0,"",VLOOKUP($G$5,'Definición técnica de imagenes'!$A$3:$G$17,6,FALSE)),IF($G$5="F1","","")),'Definición técnica de imagenes'!$F$16),"")</f>
        <v/>
      </c>
      <c r="J28" s="63"/>
      <c r="K28" s="63"/>
    </row>
    <row r="29" spans="1:11" s="59" customFormat="1" x14ac:dyDescent="0.25">
      <c r="A29" s="70" t="str">
        <f t="shared" si="3"/>
        <v/>
      </c>
      <c r="B29" s="7"/>
      <c r="C29" s="7"/>
      <c r="D29" s="62"/>
      <c r="E29" s="62"/>
      <c r="F29" s="62" t="str">
        <f t="shared" si="1"/>
        <v/>
      </c>
      <c r="G29" s="62" t="str">
        <f>IF(F29&lt;&gt;"",IF($G$4="Recurso",IF(LEFT($G$5,1)="M",VLOOKUP($G$5,'Definición técnica de imagenes'!$A$3:$G$17,5,FALSE),IF($G$5="F1",'Definición técnica de imagenes'!$E$15,'Definición técnica de imagenes'!$F$13)),'Definición técnica de imagenes'!$E$16),"")</f>
        <v/>
      </c>
      <c r="H29" s="62" t="str">
        <f t="shared" si="2"/>
        <v/>
      </c>
      <c r="I29" s="62" t="str">
        <f>IF(OR(B29&lt;&gt;"",J29&lt;&gt;""),IF($G$4="Recurso",IF(LEFT($G$5,1)="M",IF(VLOOKUP($G$5,'Definición técnica de imagenes'!$A$3:$G$17,6,FALSE)=0,"",VLOOKUP($G$5,'Definición técnica de imagenes'!$A$3:$G$17,6,FALSE)),IF($G$5="F1","","")),'Definición técnica de imagenes'!$F$16),"")</f>
        <v/>
      </c>
      <c r="J29" s="63"/>
      <c r="K29" s="63"/>
    </row>
    <row r="30" spans="1:11" s="59" customFormat="1" x14ac:dyDescent="0.25">
      <c r="A30" s="70" t="str">
        <f t="shared" si="3"/>
        <v/>
      </c>
      <c r="B30" s="7"/>
      <c r="C30" s="7"/>
      <c r="D30" s="62"/>
      <c r="E30" s="62"/>
      <c r="F30" s="62" t="str">
        <f t="shared" si="1"/>
        <v/>
      </c>
      <c r="G30" s="62" t="str">
        <f>IF(F30&lt;&gt;"",IF($G$4="Recurso",IF(LEFT($G$5,1)="M",VLOOKUP($G$5,'Definición técnica de imagenes'!$A$3:$G$17,5,FALSE),IF($G$5="F1",'Definición técnica de imagenes'!$E$15,'Definición técnica de imagenes'!$F$13)),'Definición técnica de imagenes'!$E$16),"")</f>
        <v/>
      </c>
      <c r="H30" s="62" t="str">
        <f t="shared" si="2"/>
        <v/>
      </c>
      <c r="I30" s="62" t="str">
        <f>IF(OR(B30&lt;&gt;"",J30&lt;&gt;""),IF($G$4="Recurso",IF(LEFT($G$5,1)="M",IF(VLOOKUP($G$5,'Definición técnica de imagenes'!$A$3:$G$17,6,FALSE)=0,"",VLOOKUP($G$5,'Definición técnica de imagenes'!$A$3:$G$17,6,FALSE)),IF($G$5="F1","","")),'Definición técnica de imagenes'!$F$16),"")</f>
        <v/>
      </c>
      <c r="J30" s="63"/>
      <c r="K30" s="63"/>
    </row>
    <row r="31" spans="1:11" s="59" customFormat="1" x14ac:dyDescent="0.25">
      <c r="A31" s="70"/>
      <c r="B31" s="7"/>
      <c r="C31" s="7"/>
      <c r="D31" s="62"/>
      <c r="E31" s="62"/>
      <c r="F31" s="62" t="str">
        <f t="shared" si="1"/>
        <v/>
      </c>
      <c r="G31" s="62" t="str">
        <f>IF(F31&lt;&gt;"",IF($G$4="Recurso",IF(LEFT($G$5,1)="M",VLOOKUP($G$5,'Definición técnica de imagenes'!$A$3:$G$17,5,FALSE),IF($G$5="F1",'Definición técnica de imagenes'!$E$15,'Definición técnica de imagenes'!$F$13)),'Definición técnica de imagenes'!$E$16),"")</f>
        <v/>
      </c>
      <c r="H31" s="62" t="str">
        <f t="shared" si="2"/>
        <v/>
      </c>
      <c r="I31" s="62" t="str">
        <f>IF(OR(B31&lt;&gt;"",J31&lt;&gt;""),IF($G$4="Recurso",IF(LEFT($G$5,1)="M",IF(VLOOKUP($G$5,'Definición técnica de imagenes'!$A$3:$G$17,6,FALSE)=0,"",VLOOKUP($G$5,'Definición técnica de imagenes'!$A$3:$G$17,6,FALSE)),IF($G$5="F1","","")),'Definición técnica de imagenes'!$F$16),"")</f>
        <v/>
      </c>
      <c r="J31" s="63"/>
      <c r="K31" s="63"/>
    </row>
    <row r="32" spans="1:11" s="59" customFormat="1" x14ac:dyDescent="0.25">
      <c r="A32" s="70"/>
      <c r="B32" s="7"/>
      <c r="C32" s="7"/>
      <c r="D32" s="62"/>
      <c r="E32" s="62"/>
      <c r="F32" s="62" t="str">
        <f t="shared" si="1"/>
        <v/>
      </c>
      <c r="G32" s="62" t="str">
        <f>IF(F32&lt;&gt;"",IF($G$4="Recurso",IF(LEFT($G$5,1)="M",VLOOKUP($G$5,'Definición técnica de imagenes'!$A$3:$G$17,5,FALSE),IF($G$5="F1",'Definición técnica de imagenes'!$E$15,'Definición técnica de imagenes'!$F$13)),'Definición técnica de imagenes'!$E$16),"")</f>
        <v/>
      </c>
      <c r="H32" s="62" t="str">
        <f t="shared" si="2"/>
        <v/>
      </c>
      <c r="I32" s="62" t="str">
        <f>IF(OR(B32&lt;&gt;"",J32&lt;&gt;""),IF($G$4="Recurso",IF(LEFT($G$5,1)="M",IF(VLOOKUP($G$5,'Definición técnica de imagenes'!$A$3:$G$17,6,FALSE)=0,"",VLOOKUP($G$5,'Definición técnica de imagenes'!$A$3:$G$17,6,FALSE)),IF($G$5="F1","","")),'Definición técnica de imagenes'!$F$16),"")</f>
        <v/>
      </c>
      <c r="J32" s="63"/>
      <c r="K32" s="63"/>
    </row>
    <row r="33" spans="1:11" s="59" customFormat="1" x14ac:dyDescent="0.25">
      <c r="A33" s="70"/>
      <c r="B33" s="7"/>
      <c r="C33" s="7"/>
      <c r="D33" s="62"/>
      <c r="E33" s="62"/>
      <c r="F33" s="62" t="str">
        <f t="shared" si="1"/>
        <v/>
      </c>
      <c r="G33" s="62" t="str">
        <f>IF(F33&lt;&gt;"",IF($G$4="Recurso",IF(LEFT($G$5,1)="M",VLOOKUP($G$5,'Definición técnica de imagenes'!$A$3:$G$17,5,FALSE),IF($G$5="F1",'Definición técnica de imagenes'!$E$15,'Definición técnica de imagenes'!$F$13)),'Definición técnica de imagenes'!$E$16),"")</f>
        <v/>
      </c>
      <c r="H33" s="62" t="str">
        <f t="shared" si="2"/>
        <v/>
      </c>
      <c r="I33" s="62" t="str">
        <f>IF(OR(B33&lt;&gt;"",J33&lt;&gt;""),IF($G$4="Recurso",IF(LEFT($G$5,1)="M",IF(VLOOKUP($G$5,'Definición técnica de imagenes'!$A$3:$G$17,6,FALSE)=0,"",VLOOKUP($G$5,'Definición técnica de imagenes'!$A$3:$G$17,6,FALSE)),IF($G$5="F1","","")),'Definición técnica de imagenes'!$F$16),"")</f>
        <v/>
      </c>
      <c r="J33" s="63"/>
      <c r="K33" s="63"/>
    </row>
    <row r="34" spans="1:11" s="59" customFormat="1" x14ac:dyDescent="0.25">
      <c r="A34" s="70"/>
      <c r="B34" s="7"/>
      <c r="C34" s="7"/>
      <c r="D34" s="62"/>
      <c r="E34" s="62"/>
      <c r="F34" s="62" t="str">
        <f t="shared" si="1"/>
        <v/>
      </c>
      <c r="G34" s="62" t="str">
        <f>IF(F34&lt;&gt;"",IF($G$4="Recurso",IF(LEFT($G$5,1)="M",VLOOKUP($G$5,'Definición técnica de imagenes'!$A$3:$G$17,5,FALSE),IF($G$5="F1",'Definición técnica de imagenes'!$E$15,'Definición técnica de imagenes'!$F$13)),'Definición técnica de imagenes'!$E$16),"")</f>
        <v/>
      </c>
      <c r="H34" s="62" t="str">
        <f t="shared" si="2"/>
        <v/>
      </c>
      <c r="I34" s="62" t="str">
        <f>IF(OR(B34&lt;&gt;"",J34&lt;&gt;""),IF($G$4="Recurso",IF(LEFT($G$5,1)="M",IF(VLOOKUP($G$5,'Definición técnica de imagenes'!$A$3:$G$17,6,FALSE)=0,"",VLOOKUP($G$5,'Definición técnica de imagenes'!$A$3:$G$17,6,FALSE)),IF($G$5="F1","","")),'Definición técnica de imagenes'!$F$16),"")</f>
        <v/>
      </c>
      <c r="J34" s="63"/>
      <c r="K34" s="63"/>
    </row>
    <row r="35" spans="1:11" s="59" customFormat="1" x14ac:dyDescent="0.25">
      <c r="A35" s="70"/>
      <c r="B35" s="61"/>
      <c r="C35" s="61"/>
      <c r="D35" s="62"/>
      <c r="E35" s="62"/>
      <c r="F35" s="62" t="str">
        <f t="shared" si="1"/>
        <v/>
      </c>
      <c r="G35" s="62" t="str">
        <f>IF(F35&lt;&gt;"",IF($G$4="Recurso",IF(LEFT($G$5,1)="M",VLOOKUP($G$5,'Definición técnica de imagenes'!$A$3:$G$17,5,FALSE),IF($G$5="F1",'Definición técnica de imagenes'!$E$15,'Definición técnica de imagenes'!$F$13)),'Definición técnica de imagenes'!$E$16),"")</f>
        <v/>
      </c>
      <c r="H35" s="62" t="str">
        <f t="shared" si="2"/>
        <v/>
      </c>
      <c r="I35" s="62" t="str">
        <f>IF(OR(B35&lt;&gt;"",J35&lt;&gt;""),IF($G$4="Recurso",IF(LEFT($G$5,1)="M",IF(VLOOKUP($G$5,'Definición técnica de imagenes'!$A$3:$G$17,6,FALSE)=0,"",VLOOKUP($G$5,'Definición técnica de imagenes'!$A$3:$G$17,6,FALSE)),IF($G$5="F1","","")),'Definición técnica de imagenes'!$F$16),"")</f>
        <v/>
      </c>
      <c r="J35" s="62"/>
      <c r="K35" s="45"/>
    </row>
    <row r="36" spans="1:11" s="59" customFormat="1" x14ac:dyDescent="0.25">
      <c r="A36" s="70"/>
      <c r="B36" s="6"/>
      <c r="C36" s="6"/>
      <c r="D36" s="62"/>
      <c r="E36" s="62"/>
      <c r="F36" s="62" t="str">
        <f t="shared" si="1"/>
        <v/>
      </c>
      <c r="G36" s="62" t="str">
        <f>IF(F36&lt;&gt;"",IF($G$4="Recurso",IF(LEFT($G$5,1)="M",VLOOKUP($G$5,'Definición técnica de imagenes'!$A$3:$G$17,5,FALSE),IF($G$5="F1",'Definición técnica de imagenes'!$E$15,'Definición técnica de imagenes'!$F$13)),'Definición técnica de imagenes'!$E$16),"")</f>
        <v/>
      </c>
      <c r="H36" s="62" t="str">
        <f t="shared" si="2"/>
        <v/>
      </c>
      <c r="I36" s="62" t="str">
        <f>IF(OR(B36&lt;&gt;"",J36&lt;&gt;""),IF($G$4="Recurso",IF(LEFT($G$5,1)="M",IF(VLOOKUP($G$5,'Definición técnica de imagenes'!$A$3:$G$17,6,FALSE)=0,"",VLOOKUP($G$5,'Definición técnica de imagenes'!$A$3:$G$17,6,FALSE)),IF($G$5="F1","","")),'Definición técnica de imagenes'!$F$16),"")</f>
        <v/>
      </c>
      <c r="J36" s="62"/>
      <c r="K36" s="45"/>
    </row>
    <row r="37" spans="1:11" s="59" customFormat="1" x14ac:dyDescent="0.25">
      <c r="A37" s="70"/>
      <c r="B37" s="61"/>
      <c r="C37" s="61"/>
      <c r="D37" s="62"/>
      <c r="E37" s="62"/>
      <c r="F37" s="62" t="str">
        <f t="shared" si="1"/>
        <v/>
      </c>
      <c r="G37" s="62" t="str">
        <f>IF(F37&lt;&gt;"",IF($G$4="Recurso",IF(LEFT($G$5,1)="M",VLOOKUP($G$5,'Definición técnica de imagenes'!$A$3:$G$17,5,FALSE),IF($G$5="F1",'Definición técnica de imagenes'!$E$15,'Definición técnica de imagenes'!$F$13)),'Definición técnica de imagenes'!$E$16),"")</f>
        <v/>
      </c>
      <c r="H37" s="62" t="str">
        <f t="shared" si="2"/>
        <v/>
      </c>
      <c r="I37" s="62" t="str">
        <f>IF(OR(B37&lt;&gt;"",J37&lt;&gt;""),IF($G$4="Recurso",IF(LEFT($G$5,1)="M",IF(VLOOKUP($G$5,'Definición técnica de imagenes'!$A$3:$G$17,6,FALSE)=0,"",VLOOKUP($G$5,'Definición técnica de imagenes'!$A$3:$G$17,6,FALSE)),IF($G$5="F1","","")),'Definición técnica de imagenes'!$F$16),"")</f>
        <v/>
      </c>
      <c r="J37" s="4"/>
      <c r="K37" s="45"/>
    </row>
    <row r="38" spans="1:11" s="59" customFormat="1" x14ac:dyDescent="0.25">
      <c r="A38" s="70"/>
      <c r="B38" s="7"/>
      <c r="C38" s="7"/>
      <c r="D38" s="62"/>
      <c r="E38" s="62"/>
      <c r="F38" s="62" t="str">
        <f t="shared" si="1"/>
        <v/>
      </c>
      <c r="G38" s="62" t="str">
        <f>IF(F38&lt;&gt;"",IF($G$4="Recurso",IF(LEFT($G$5,1)="M",VLOOKUP($G$5,'Definición técnica de imagenes'!$A$3:$G$17,5,FALSE),IF($G$5="F1",'Definición técnica de imagenes'!$E$15,'Definición técnica de imagenes'!$F$13)),'Definición técnica de imagenes'!$E$16),"")</f>
        <v/>
      </c>
      <c r="H38" s="62" t="str">
        <f t="shared" si="2"/>
        <v/>
      </c>
      <c r="I38" s="62" t="str">
        <f>IF(OR(B38&lt;&gt;"",J38&lt;&gt;""),IF($G$4="Recurso",IF(LEFT($G$5,1)="M",IF(VLOOKUP($G$5,'Definición técnica de imagenes'!$A$3:$G$17,6,FALSE)=0,"",VLOOKUP($G$5,'Definición técnica de imagenes'!$A$3:$G$17,6,FALSE)),IF($G$5="F1","","")),'Definición técnica de imagenes'!$F$16),"")</f>
        <v/>
      </c>
      <c r="J38" s="63"/>
      <c r="K38" s="45"/>
    </row>
    <row r="39" spans="1:11" s="59" customFormat="1" x14ac:dyDescent="0.25">
      <c r="A39" s="70"/>
      <c r="B39" s="61"/>
      <c r="C39" s="61"/>
      <c r="D39" s="62"/>
      <c r="E39" s="62"/>
      <c r="F39" s="62" t="str">
        <f t="shared" si="1"/>
        <v/>
      </c>
      <c r="G39" s="62" t="str">
        <f>IF(F39&lt;&gt;"",IF($G$4="Recurso",IF(LEFT($G$5,1)="M",VLOOKUP($G$5,'Definición técnica de imagenes'!$A$3:$G$17,5,FALSE),IF($G$5="F1",'Definición técnica de imagenes'!$E$15,'Definición técnica de imagenes'!$F$13)),'Definición técnica de imagenes'!$E$16),"")</f>
        <v/>
      </c>
      <c r="H39" s="62" t="str">
        <f t="shared" si="2"/>
        <v/>
      </c>
      <c r="I39" s="62" t="str">
        <f>IF(OR(B39&lt;&gt;"",J39&lt;&gt;""),IF($G$4="Recurso",IF(LEFT($G$5,1)="M",IF(VLOOKUP($G$5,'Definición técnica de imagenes'!$A$3:$G$17,6,FALSE)=0,"",VLOOKUP($G$5,'Definición técnica de imagenes'!$A$3:$G$17,6,FALSE)),IF($G$5="F1","","")),'Definición técnica de imagenes'!$F$16),"")</f>
        <v/>
      </c>
      <c r="J39" s="62"/>
      <c r="K39" s="45"/>
    </row>
    <row r="40" spans="1:11" s="59" customFormat="1" x14ac:dyDescent="0.25">
      <c r="A40" s="70"/>
      <c r="B40" s="61"/>
      <c r="C40" s="61"/>
      <c r="D40" s="62"/>
      <c r="E40" s="62"/>
      <c r="F40" s="62" t="str">
        <f t="shared" si="1"/>
        <v/>
      </c>
      <c r="G40" s="62" t="str">
        <f>IF(F40&lt;&gt;"",IF($G$4="Recurso",IF(LEFT($G$5,1)="M",VLOOKUP($G$5,'Definición técnica de imagenes'!$A$3:$G$17,5,FALSE),IF($G$5="F1",'Definición técnica de imagenes'!$E$15,'Definición técnica de imagenes'!$F$13)),'Definición técnica de imagenes'!$E$16),"")</f>
        <v/>
      </c>
      <c r="H40" s="62" t="str">
        <f t="shared" si="2"/>
        <v/>
      </c>
      <c r="I40" s="62" t="str">
        <f>IF(OR(B40&lt;&gt;"",J40&lt;&gt;""),IF($G$4="Recurso",IF(LEFT($G$5,1)="M",IF(VLOOKUP($G$5,'Definición técnica de imagenes'!$A$3:$G$17,6,FALSE)=0,"",VLOOKUP($G$5,'Definición técnica de imagenes'!$A$3:$G$17,6,FALSE)),IF($G$5="F1","","")),'Definición técnica de imagenes'!$F$16),"")</f>
        <v/>
      </c>
      <c r="J40" s="62"/>
      <c r="K40" s="45"/>
    </row>
    <row r="41" spans="1:11" s="59" customFormat="1" x14ac:dyDescent="0.25">
      <c r="A41" s="70"/>
      <c r="B41" s="61"/>
      <c r="C41" s="61"/>
      <c r="D41" s="62"/>
      <c r="E41" s="62"/>
      <c r="F41" s="62" t="str">
        <f t="shared" si="1"/>
        <v/>
      </c>
      <c r="G41" s="62" t="str">
        <f>IF(F41&lt;&gt;"",IF($G$4="Recurso",IF(LEFT($G$5,1)="M",VLOOKUP($G$5,'Definición técnica de imagenes'!$A$3:$G$17,5,FALSE),IF($G$5="F1",'Definición técnica de imagenes'!$E$15,'Definición técnica de imagenes'!$F$13)),'Definición técnica de imagenes'!$E$16),"")</f>
        <v/>
      </c>
      <c r="H41" s="62" t="str">
        <f t="shared" si="2"/>
        <v/>
      </c>
      <c r="I41" s="62" t="str">
        <f>IF(OR(B41&lt;&gt;"",J41&lt;&gt;""),IF($G$4="Recurso",IF(LEFT($G$5,1)="M",IF(VLOOKUP($G$5,'Definición técnica de imagenes'!$A$3:$G$17,6,FALSE)=0,"",VLOOKUP($G$5,'Definición técnica de imagenes'!$A$3:$G$17,6,FALSE)),IF($G$5="F1","","")),'Definición técnica de imagenes'!$F$16),"")</f>
        <v/>
      </c>
      <c r="J41" s="62"/>
      <c r="K41" s="45"/>
    </row>
    <row r="42" spans="1:11" s="59" customFormat="1" x14ac:dyDescent="0.25">
      <c r="A42" s="70"/>
      <c r="B42" s="61"/>
      <c r="C42" s="61"/>
      <c r="D42" s="62"/>
      <c r="E42" s="62"/>
      <c r="F42" s="62" t="str">
        <f t="shared" si="1"/>
        <v/>
      </c>
      <c r="G42" s="62" t="str">
        <f>IF(F42&lt;&gt;"",IF($G$4="Recurso",IF(LEFT($G$5,1)="M",VLOOKUP($G$5,'Definición técnica de imagenes'!$A$3:$G$17,5,FALSE),IF($G$5="F1",'Definición técnica de imagenes'!$E$15,'Definición técnica de imagenes'!$F$13)),'Definición técnica de imagenes'!$E$16),"")</f>
        <v/>
      </c>
      <c r="H42" s="62" t="str">
        <f t="shared" si="2"/>
        <v/>
      </c>
      <c r="I42" s="62" t="str">
        <f>IF(OR(B42&lt;&gt;"",J42&lt;&gt;""),IF($G$4="Recurso",IF(LEFT($G$5,1)="M",IF(VLOOKUP($G$5,'Definición técnica de imagenes'!$A$3:$G$17,6,FALSE)=0,"",VLOOKUP($G$5,'Definición técnica de imagenes'!$A$3:$G$17,6,FALSE)),IF($G$5="F1","","")),'Definición técnica de imagenes'!$F$16),"")</f>
        <v/>
      </c>
      <c r="J42" s="62"/>
      <c r="K42" s="45"/>
    </row>
    <row r="43" spans="1:11" s="59" customFormat="1" x14ac:dyDescent="0.25">
      <c r="A43" s="70"/>
      <c r="B43" s="61"/>
      <c r="C43" s="61"/>
      <c r="D43" s="62"/>
      <c r="E43" s="62"/>
      <c r="F43" s="62" t="str">
        <f t="shared" si="1"/>
        <v/>
      </c>
      <c r="G43" s="62" t="str">
        <f>IF(F43&lt;&gt;"",IF($G$4="Recurso",IF(LEFT($G$5,1)="M",VLOOKUP($G$5,'Definición técnica de imagenes'!$A$3:$G$17,5,FALSE),IF($G$5="F1",'Definición técnica de imagenes'!$E$15,'Definición técnica de imagenes'!$F$13)),'Definición técnica de imagenes'!$E$16),"")</f>
        <v/>
      </c>
      <c r="H43" s="62" t="str">
        <f t="shared" si="2"/>
        <v/>
      </c>
      <c r="I43" s="62" t="str">
        <f>IF(OR(B43&lt;&gt;"",J43&lt;&gt;""),IF($G$4="Recurso",IF(LEFT($G$5,1)="M",IF(VLOOKUP($G$5,'Definición técnica de imagenes'!$A$3:$G$17,6,FALSE)=0,"",VLOOKUP($G$5,'Definición técnica de imagenes'!$A$3:$G$17,6,FALSE)),IF($G$5="F1","","")),'Definición técnica de imagenes'!$F$16),"")</f>
        <v/>
      </c>
      <c r="J43" s="62"/>
      <c r="K43" s="45"/>
    </row>
    <row r="44" spans="1:11" s="59" customFormat="1" x14ac:dyDescent="0.25">
      <c r="A44" s="70"/>
      <c r="B44" s="61"/>
      <c r="C44" s="61"/>
      <c r="D44" s="62"/>
      <c r="E44" s="62"/>
      <c r="F44" s="62" t="str">
        <f t="shared" si="1"/>
        <v/>
      </c>
      <c r="G44" s="62" t="str">
        <f>IF(F44&lt;&gt;"",IF($G$4="Recurso",IF(LEFT($G$5,1)="M",VLOOKUP($G$5,'Definición técnica de imagenes'!$A$3:$G$17,5,FALSE),IF($G$5="F1",'Definición técnica de imagenes'!$E$15,'Definición técnica de imagenes'!$F$13)),'Definición técnica de imagenes'!$E$16),"")</f>
        <v/>
      </c>
      <c r="H44" s="62" t="str">
        <f t="shared" si="2"/>
        <v/>
      </c>
      <c r="I44" s="62" t="str">
        <f>IF(OR(B44&lt;&gt;"",J44&lt;&gt;""),IF($G$4="Recurso",IF(LEFT($G$5,1)="M",IF(VLOOKUP($G$5,'Definición técnica de imagenes'!$A$3:$G$17,6,FALSE)=0,"",VLOOKUP($G$5,'Definición técnica de imagenes'!$A$3:$G$17,6,FALSE)),IF($G$5="F1","","")),'Definición técnica de imagenes'!$F$16),"")</f>
        <v/>
      </c>
      <c r="J44" s="62"/>
      <c r="K44" s="45"/>
    </row>
    <row r="45" spans="1:11" s="59" customFormat="1" x14ac:dyDescent="0.25">
      <c r="A45" s="70"/>
      <c r="B45" s="61"/>
      <c r="C45" s="61"/>
      <c r="D45" s="62"/>
      <c r="E45" s="62"/>
      <c r="F45" s="62" t="str">
        <f t="shared" si="1"/>
        <v/>
      </c>
      <c r="G45" s="62" t="str">
        <f>IF(F45&lt;&gt;"",IF($G$4="Recurso",IF(LEFT($G$5,1)="M",VLOOKUP($G$5,'Definición técnica de imagenes'!$A$3:$G$17,5,FALSE),IF($G$5="F1",'Definición técnica de imagenes'!$E$15,'Definición técnica de imagenes'!$F$13)),'Definición técnica de imagenes'!$E$16),"")</f>
        <v/>
      </c>
      <c r="H45" s="62" t="str">
        <f t="shared" si="2"/>
        <v/>
      </c>
      <c r="I45" s="62" t="str">
        <f>IF(OR(B45&lt;&gt;"",J45&lt;&gt;""),IF($G$4="Recurso",IF(LEFT($G$5,1)="M",IF(VLOOKUP($G$5,'Definición técnica de imagenes'!$A$3:$G$17,6,FALSE)=0,"",VLOOKUP($G$5,'Definición técnica de imagenes'!$A$3:$G$17,6,FALSE)),IF($G$5="F1","","")),'Definición técnica de imagenes'!$F$16),"")</f>
        <v/>
      </c>
      <c r="J45" s="62"/>
      <c r="K45" s="45"/>
    </row>
    <row r="46" spans="1:11" s="59" customFormat="1" x14ac:dyDescent="0.25">
      <c r="A46" s="70"/>
      <c r="B46" s="61"/>
      <c r="C46" s="61"/>
      <c r="D46" s="62"/>
      <c r="E46" s="62"/>
      <c r="F46" s="62" t="str">
        <f t="shared" si="1"/>
        <v/>
      </c>
      <c r="G46" s="62" t="str">
        <f>IF(F46&lt;&gt;"",IF($G$4="Recurso",IF(LEFT($G$5,1)="M",VLOOKUP($G$5,'Definición técnica de imagenes'!$A$3:$G$17,5,FALSE),IF($G$5="F1",'Definición técnica de imagenes'!$E$15,'Definición técnica de imagenes'!$F$13)),'Definición técnica de imagenes'!$E$16),"")</f>
        <v/>
      </c>
      <c r="H46" s="62" t="str">
        <f t="shared" si="2"/>
        <v/>
      </c>
      <c r="I46" s="62" t="str">
        <f>IF(OR(B46&lt;&gt;"",J46&lt;&gt;""),IF($G$4="Recurso",IF(LEFT($G$5,1)="M",IF(VLOOKUP($G$5,'Definición técnica de imagenes'!$A$3:$G$17,6,FALSE)=0,"",VLOOKUP($G$5,'Definición técnica de imagenes'!$A$3:$G$17,6,FALSE)),IF($G$5="F1","","")),'Definición técnica de imagenes'!$F$16),"")</f>
        <v/>
      </c>
      <c r="J46" s="62"/>
      <c r="K46" s="45"/>
    </row>
    <row r="47" spans="1:11" s="59" customFormat="1" x14ac:dyDescent="0.25">
      <c r="A47" s="70"/>
      <c r="B47" s="61"/>
      <c r="C47" s="61"/>
      <c r="D47" s="62"/>
      <c r="E47" s="62"/>
      <c r="F47" s="62" t="str">
        <f t="shared" si="1"/>
        <v/>
      </c>
      <c r="G47" s="62" t="str">
        <f>IF(F47&lt;&gt;"",IF($G$4="Recurso",IF(LEFT($G$5,1)="M",VLOOKUP($G$5,'Definición técnica de imagenes'!$A$3:$G$17,5,FALSE),IF($G$5="F1",'Definición técnica de imagenes'!$E$15,'Definición técnica de imagenes'!$F$13)),'Definición técnica de imagenes'!$E$16),"")</f>
        <v/>
      </c>
      <c r="H47" s="62" t="str">
        <f t="shared" si="2"/>
        <v/>
      </c>
      <c r="I47" s="62" t="str">
        <f>IF(OR(B47&lt;&gt;"",J47&lt;&gt;""),IF($G$4="Recurso",IF(LEFT($G$5,1)="M",IF(VLOOKUP($G$5,'Definición técnica de imagenes'!$A$3:$G$17,6,FALSE)=0,"",VLOOKUP($G$5,'Definición técnica de imagenes'!$A$3:$G$17,6,FALSE)),IF($G$5="F1","","")),'Definición técnica de imagenes'!$F$16),"")</f>
        <v/>
      </c>
      <c r="J47" s="62"/>
      <c r="K47" s="45"/>
    </row>
    <row r="48" spans="1:11" s="59" customFormat="1" x14ac:dyDescent="0.25">
      <c r="A48" s="70"/>
      <c r="B48" s="61"/>
      <c r="C48" s="61"/>
      <c r="D48" s="62"/>
      <c r="E48" s="62"/>
      <c r="F48" s="62" t="str">
        <f t="shared" si="1"/>
        <v/>
      </c>
      <c r="G48" s="62" t="str">
        <f>IF(F48&lt;&gt;"",IF($G$4="Recurso",IF(LEFT($G$5,1)="M",VLOOKUP($G$5,'Definición técnica de imagenes'!$A$3:$G$17,5,FALSE),IF($G$5="F1",'Definición técnica de imagenes'!$E$15,'Definición técnica de imagenes'!$F$13)),'Definición técnica de imagenes'!$E$16),"")</f>
        <v/>
      </c>
      <c r="H48" s="62" t="str">
        <f t="shared" si="2"/>
        <v/>
      </c>
      <c r="I48" s="62" t="str">
        <f>IF(OR(B48&lt;&gt;"",J48&lt;&gt;""),IF($G$4="Recurso",IF(LEFT($G$5,1)="M",IF(VLOOKUP($G$5,'Definición técnica de imagenes'!$A$3:$G$17,6,FALSE)=0,"",VLOOKUP($G$5,'Definición técnica de imagenes'!$A$3:$G$17,6,FALSE)),IF($G$5="F1","","")),'Definición técnica de imagenes'!$F$16),"")</f>
        <v/>
      </c>
      <c r="J48" s="62"/>
      <c r="K48" s="45"/>
    </row>
    <row r="49" spans="1:11" s="59" customFormat="1" x14ac:dyDescent="0.25">
      <c r="A49" s="70"/>
      <c r="B49" s="61"/>
      <c r="C49" s="61"/>
      <c r="D49" s="62"/>
      <c r="E49" s="62"/>
      <c r="F49" s="62" t="str">
        <f t="shared" si="1"/>
        <v/>
      </c>
      <c r="G49" s="62" t="str">
        <f>IF(F49&lt;&gt;"",IF($G$4="Recurso",IF(LEFT($G$5,1)="M",VLOOKUP($G$5,'Definición técnica de imagenes'!$A$3:$G$17,5,FALSE),IF($G$5="F1",'Definición técnica de imagenes'!$E$15,'Definición técnica de imagenes'!$F$13)),'Definición técnica de imagenes'!$E$16),"")</f>
        <v/>
      </c>
      <c r="H49" s="62" t="str">
        <f t="shared" si="2"/>
        <v/>
      </c>
      <c r="I49" s="62" t="str">
        <f>IF(OR(B49&lt;&gt;"",J49&lt;&gt;""),IF($G$4="Recurso",IF(LEFT($G$5,1)="M",IF(VLOOKUP($G$5,'Definición técnica de imagenes'!$A$3:$G$17,6,FALSE)=0,"",VLOOKUP($G$5,'Definición técnica de imagenes'!$A$3:$G$17,6,FALSE)),IF($G$5="F1","","")),'Definición técnica de imagenes'!$F$16),"")</f>
        <v/>
      </c>
      <c r="J49" s="62"/>
      <c r="K49" s="45"/>
    </row>
    <row r="50" spans="1:11" s="59" customFormat="1" x14ac:dyDescent="0.25">
      <c r="A50" s="70"/>
      <c r="B50" s="61"/>
      <c r="C50" s="61"/>
      <c r="D50" s="62"/>
      <c r="E50" s="62"/>
      <c r="F50" s="62" t="str">
        <f t="shared" si="1"/>
        <v/>
      </c>
      <c r="G50" s="62" t="str">
        <f>IF(F50&lt;&gt;"",IF($G$4="Recurso",IF(LEFT($G$5,1)="M",VLOOKUP($G$5,'Definición técnica de imagenes'!$A$3:$G$17,5,FALSE),IF($G$5="F1",'Definición técnica de imagenes'!$E$15,'Definición técnica de imagenes'!$F$13)),'Definición técnica de imagenes'!$E$16),"")</f>
        <v/>
      </c>
      <c r="H50" s="62" t="str">
        <f t="shared" si="2"/>
        <v/>
      </c>
      <c r="I50" s="62" t="str">
        <f>IF(OR(B50&lt;&gt;"",J50&lt;&gt;""),IF($G$4="Recurso",IF(LEFT($G$5,1)="M",IF(VLOOKUP($G$5,'Definición técnica de imagenes'!$A$3:$G$17,6,FALSE)=0,"",VLOOKUP($G$5,'Definición técnica de imagenes'!$A$3:$G$17,6,FALSE)),IF($G$5="F1","","")),'Definición técnica de imagenes'!$F$16),"")</f>
        <v/>
      </c>
      <c r="J50" s="62"/>
      <c r="K50" s="45"/>
    </row>
    <row r="51" spans="1:11" s="59" customFormat="1" x14ac:dyDescent="0.25">
      <c r="A51" s="70"/>
      <c r="B51" s="61"/>
      <c r="C51" s="61"/>
      <c r="D51" s="62"/>
      <c r="E51" s="62"/>
      <c r="F51" s="62" t="str">
        <f t="shared" si="1"/>
        <v/>
      </c>
      <c r="G51" s="62" t="str">
        <f>IF(F51&lt;&gt;"",IF($G$4="Recurso",IF(LEFT($G$5,1)="M",VLOOKUP($G$5,'Definición técnica de imagenes'!$A$3:$G$17,5,FALSE),IF($G$5="F1",'Definición técnica de imagenes'!$E$15,'Definición técnica de imagenes'!$F$13)),'Definición técnica de imagenes'!$E$16),"")</f>
        <v/>
      </c>
      <c r="H51" s="62" t="str">
        <f t="shared" si="2"/>
        <v/>
      </c>
      <c r="I51" s="62" t="str">
        <f>IF(OR(B51&lt;&gt;"",J51&lt;&gt;""),IF($G$4="Recurso",IF(LEFT($G$5,1)="M",IF(VLOOKUP($G$5,'Definición técnica de imagenes'!$A$3:$G$17,6,FALSE)=0,"",VLOOKUP($G$5,'Definición técnica de imagenes'!$A$3:$G$17,6,FALSE)),IF($G$5="F1","","")),'Definición técnica de imagenes'!$F$16),"")</f>
        <v/>
      </c>
      <c r="J51" s="62"/>
      <c r="K51" s="45"/>
    </row>
    <row r="52" spans="1:11" s="59" customFormat="1" x14ac:dyDescent="0.25">
      <c r="A52" s="70"/>
      <c r="B52" s="61"/>
      <c r="C52" s="61"/>
      <c r="D52" s="62"/>
      <c r="E52" s="62"/>
      <c r="F52" s="62" t="str">
        <f t="shared" si="1"/>
        <v/>
      </c>
      <c r="G52" s="62" t="str">
        <f>IF(F52&lt;&gt;"",IF($G$4="Recurso",IF(LEFT($G$5,1)="M",VLOOKUP($G$5,'Definición técnica de imagenes'!$A$3:$G$17,5,FALSE),IF($G$5="F1",'Definición técnica de imagenes'!$E$15,'Definición técnica de imagenes'!$F$13)),'Definición técnica de imagenes'!$E$16),"")</f>
        <v/>
      </c>
      <c r="H52" s="62" t="str">
        <f t="shared" si="2"/>
        <v/>
      </c>
      <c r="I52" s="62" t="str">
        <f>IF(OR(B52&lt;&gt;"",J52&lt;&gt;""),IF($G$4="Recurso",IF(LEFT($G$5,1)="M",IF(VLOOKUP($G$5,'Definición técnica de imagenes'!$A$3:$G$17,6,FALSE)=0,"",VLOOKUP($G$5,'Definición técnica de imagenes'!$A$3:$G$17,6,FALSE)),IF($G$5="F1","","")),'Definición técnica de imagenes'!$F$16),"")</f>
        <v/>
      </c>
      <c r="J52" s="62"/>
      <c r="K52" s="45"/>
    </row>
    <row r="53" spans="1:11" s="59" customFormat="1" x14ac:dyDescent="0.25">
      <c r="A53" s="70"/>
      <c r="B53" s="61"/>
      <c r="C53" s="61"/>
      <c r="D53" s="62"/>
      <c r="E53" s="62"/>
      <c r="F53" s="62" t="str">
        <f t="shared" si="1"/>
        <v/>
      </c>
      <c r="G53" s="62" t="str">
        <f>IF(F53&lt;&gt;"",IF($G$4="Recurso",IF(LEFT($G$5,1)="M",VLOOKUP($G$5,'Definición técnica de imagenes'!$A$3:$G$17,5,FALSE),IF($G$5="F1",'Definición técnica de imagenes'!$E$15,'Definición técnica de imagenes'!$F$13)),'Definición técnica de imagenes'!$E$16),"")</f>
        <v/>
      </c>
      <c r="H53" s="62" t="str">
        <f t="shared" si="2"/>
        <v/>
      </c>
      <c r="I53" s="62" t="str">
        <f>IF(OR(B53&lt;&gt;"",J53&lt;&gt;""),IF($G$4="Recurso",IF(LEFT($G$5,1)="M",IF(VLOOKUP($G$5,'Definición técnica de imagenes'!$A$3:$G$17,6,FALSE)=0,"",VLOOKUP($G$5,'Definición técnica de imagenes'!$A$3:$G$17,6,FALSE)),IF($G$5="F1","","")),'Definición técnica de imagenes'!$F$16),"")</f>
        <v/>
      </c>
      <c r="J53" s="62"/>
      <c r="K53" s="45"/>
    </row>
    <row r="54" spans="1:11" s="59" customFormat="1" x14ac:dyDescent="0.25">
      <c r="A54" s="70"/>
      <c r="B54" s="61"/>
      <c r="C54" s="61"/>
      <c r="D54" s="62"/>
      <c r="E54" s="62"/>
      <c r="F54" s="62" t="str">
        <f t="shared" si="1"/>
        <v/>
      </c>
      <c r="G54" s="62" t="str">
        <f>IF(F54&lt;&gt;"",IF($G$4="Recurso",IF(LEFT($G$5,1)="M",VLOOKUP($G$5,'Definición técnica de imagenes'!$A$3:$G$17,5,FALSE),IF($G$5="F1",'Definición técnica de imagenes'!$E$15,'Definición técnica de imagenes'!$F$13)),'Definición técnica de imagenes'!$E$16),"")</f>
        <v/>
      </c>
      <c r="H54" s="62" t="str">
        <f t="shared" si="2"/>
        <v/>
      </c>
      <c r="I54" s="62" t="str">
        <f>IF(OR(B54&lt;&gt;"",J54&lt;&gt;""),IF($G$4="Recurso",IF(LEFT($G$5,1)="M",IF(VLOOKUP($G$5,'Definición técnica de imagenes'!$A$3:$G$17,6,FALSE)=0,"",VLOOKUP($G$5,'Definición técnica de imagenes'!$A$3:$G$17,6,FALSE)),IF($G$5="F1","","")),'Definición técnica de imagenes'!$F$16),"")</f>
        <v/>
      </c>
      <c r="J54" s="62"/>
      <c r="K54" s="45"/>
    </row>
    <row r="55" spans="1:11" s="59" customFormat="1" x14ac:dyDescent="0.25">
      <c r="A55" s="70"/>
      <c r="B55" s="61"/>
      <c r="C55" s="61"/>
      <c r="D55" s="62"/>
      <c r="E55" s="62"/>
      <c r="F55" s="62" t="str">
        <f t="shared" si="1"/>
        <v/>
      </c>
      <c r="G55" s="62" t="str">
        <f>IF(F55&lt;&gt;"",IF($G$4="Recurso",IF(LEFT($G$5,1)="M",VLOOKUP($G$5,'Definición técnica de imagenes'!$A$3:$G$17,5,FALSE),IF($G$5="F1",'Definición técnica de imagenes'!$E$15,'Definición técnica de imagenes'!$F$13)),'Definición técnica de imagenes'!$E$16),"")</f>
        <v/>
      </c>
      <c r="H55" s="62" t="str">
        <f t="shared" si="2"/>
        <v/>
      </c>
      <c r="I55" s="62" t="str">
        <f>IF(OR(B55&lt;&gt;"",J55&lt;&gt;""),IF($G$4="Recurso",IF(LEFT($G$5,1)="M",IF(VLOOKUP($G$5,'Definición técnica de imagenes'!$A$3:$G$17,6,FALSE)=0,"",VLOOKUP($G$5,'Definición técnica de imagenes'!$A$3:$G$17,6,FALSE)),IF($G$5="F1","","")),'Definición técnica de imagenes'!$F$16),"")</f>
        <v/>
      </c>
      <c r="J55" s="62"/>
      <c r="K55" s="45"/>
    </row>
    <row r="56" spans="1:11" s="59" customFormat="1" x14ac:dyDescent="0.25">
      <c r="A56" s="70"/>
      <c r="B56" s="61"/>
      <c r="C56" s="61"/>
      <c r="D56" s="62"/>
      <c r="E56" s="62"/>
      <c r="F56" s="62" t="str">
        <f t="shared" si="1"/>
        <v/>
      </c>
      <c r="G56" s="62" t="str">
        <f>IF(F56&lt;&gt;"",IF($G$4="Recurso",IF(LEFT($G$5,1)="M",VLOOKUP($G$5,'Definición técnica de imagenes'!$A$3:$G$17,5,FALSE),IF($G$5="F1",'Definición técnica de imagenes'!$E$15,'Definición técnica de imagenes'!$F$13)),'Definición técnica de imagenes'!$E$16),"")</f>
        <v/>
      </c>
      <c r="H56" s="62" t="str">
        <f t="shared" si="2"/>
        <v/>
      </c>
      <c r="I56" s="62" t="str">
        <f>IF(OR(B56&lt;&gt;"",J56&lt;&gt;""),IF($G$4="Recurso",IF(LEFT($G$5,1)="M",IF(VLOOKUP($G$5,'Definición técnica de imagenes'!$A$3:$G$17,6,FALSE)=0,"",VLOOKUP($G$5,'Definición técnica de imagenes'!$A$3:$G$17,6,FALSE)),IF($G$5="F1","","")),'Definición técnica de imagenes'!$F$16),"")</f>
        <v/>
      </c>
      <c r="J56" s="62"/>
      <c r="K56" s="45"/>
    </row>
    <row r="57" spans="1:11" s="59" customFormat="1" x14ac:dyDescent="0.25">
      <c r="A57" s="70"/>
      <c r="B57" s="61"/>
      <c r="C57" s="61"/>
      <c r="D57" s="62"/>
      <c r="E57" s="62"/>
      <c r="F57" s="62" t="str">
        <f t="shared" si="1"/>
        <v/>
      </c>
      <c r="G57" s="62" t="str">
        <f>IF(F57&lt;&gt;"",IF($G$4="Recurso",IF(LEFT($G$5,1)="M",VLOOKUP($G$5,'Definición técnica de imagenes'!$A$3:$G$17,5,FALSE),IF($G$5="F1",'Definición técnica de imagenes'!$E$15,'Definición técnica de imagenes'!$F$13)),'Definición técnica de imagenes'!$E$16),"")</f>
        <v/>
      </c>
      <c r="H57" s="62" t="str">
        <f t="shared" si="2"/>
        <v/>
      </c>
      <c r="I57" s="62" t="str">
        <f>IF(OR(B57&lt;&gt;"",J57&lt;&gt;""),IF($G$4="Recurso",IF(LEFT($G$5,1)="M",IF(VLOOKUP($G$5,'Definición técnica de imagenes'!$A$3:$G$17,6,FALSE)=0,"",VLOOKUP($G$5,'Definición técnica de imagenes'!$A$3:$G$17,6,FALSE)),IF($G$5="F1","","")),'Definición técnica de imagenes'!$F$16),"")</f>
        <v/>
      </c>
      <c r="J57" s="62"/>
      <c r="K57" s="45"/>
    </row>
    <row r="58" spans="1:11" s="59" customFormat="1" x14ac:dyDescent="0.25">
      <c r="A58" s="70"/>
      <c r="B58" s="61"/>
      <c r="C58" s="61"/>
      <c r="D58" s="62"/>
      <c r="E58" s="62"/>
      <c r="F58" s="62" t="str">
        <f t="shared" si="1"/>
        <v/>
      </c>
      <c r="G58" s="62" t="str">
        <f>IF(F58&lt;&gt;"",IF($G$4="Recurso",IF(LEFT($G$5,1)="M",VLOOKUP($G$5,'Definición técnica de imagenes'!$A$3:$G$17,5,FALSE),IF($G$5="F1",'Definición técnica de imagenes'!$E$15,'Definición técnica de imagenes'!$F$13)),'Definición técnica de imagenes'!$E$16),"")</f>
        <v/>
      </c>
      <c r="H58" s="62" t="str">
        <f t="shared" si="2"/>
        <v/>
      </c>
      <c r="I58" s="62" t="str">
        <f>IF(OR(B58&lt;&gt;"",J58&lt;&gt;""),IF($G$4="Recurso",IF(LEFT($G$5,1)="M",IF(VLOOKUP($G$5,'Definición técnica de imagenes'!$A$3:$G$17,6,FALSE)=0,"",VLOOKUP($G$5,'Definición técnica de imagenes'!$A$3:$G$17,6,FALSE)),IF($G$5="F1","","")),'Definición técnica de imagenes'!$F$16),"")</f>
        <v/>
      </c>
      <c r="J58" s="62"/>
      <c r="K58" s="45"/>
    </row>
    <row r="59" spans="1:11" s="59" customFormat="1" x14ac:dyDescent="0.25">
      <c r="A59" s="70"/>
      <c r="B59" s="61"/>
      <c r="C59" s="61"/>
      <c r="D59" s="62"/>
      <c r="E59" s="62"/>
      <c r="F59" s="62" t="str">
        <f t="shared" si="1"/>
        <v/>
      </c>
      <c r="G59" s="62" t="str">
        <f>IF(F59&lt;&gt;"",IF($G$4="Recurso",IF(LEFT($G$5,1)="M",VLOOKUP($G$5,'Definición técnica de imagenes'!$A$3:$G$17,5,FALSE),IF($G$5="F1",'Definición técnica de imagenes'!$E$15,'Definición técnica de imagenes'!$F$13)),'Definición técnica de imagenes'!$E$16),"")</f>
        <v/>
      </c>
      <c r="H59" s="62" t="str">
        <f t="shared" si="2"/>
        <v/>
      </c>
      <c r="I59" s="62" t="str">
        <f>IF(OR(B59&lt;&gt;"",J59&lt;&gt;""),IF($G$4="Recurso",IF(LEFT($G$5,1)="M",IF(VLOOKUP($G$5,'Definición técnica de imagenes'!$A$3:$G$17,6,FALSE)=0,"",VLOOKUP($G$5,'Definición técnica de imagenes'!$A$3:$G$17,6,FALSE)),IF($G$5="F1","","")),'Definición técnica de imagenes'!$F$16),"")</f>
        <v/>
      </c>
      <c r="J59" s="62"/>
      <c r="K59" s="45"/>
    </row>
    <row r="60" spans="1:11" s="59" customFormat="1" x14ac:dyDescent="0.25">
      <c r="A60" s="70"/>
      <c r="B60" s="61"/>
      <c r="C60" s="61"/>
      <c r="D60" s="62"/>
      <c r="E60" s="62"/>
      <c r="F60" s="62" t="str">
        <f t="shared" si="1"/>
        <v/>
      </c>
      <c r="G60" s="62" t="str">
        <f>IF(F60&lt;&gt;"",IF($G$4="Recurso",IF(LEFT($G$5,1)="M",VLOOKUP($G$5,'Definición técnica de imagenes'!$A$3:$G$17,5,FALSE),IF($G$5="F1",'Definición técnica de imagenes'!$E$15,'Definición técnica de imagenes'!$F$13)),'Definición técnica de imagenes'!$E$16),"")</f>
        <v/>
      </c>
      <c r="H60" s="62" t="str">
        <f t="shared" si="2"/>
        <v/>
      </c>
      <c r="I60" s="62" t="str">
        <f>IF(OR(B60&lt;&gt;"",J60&lt;&gt;""),IF($G$4="Recurso",IF(LEFT($G$5,1)="M",IF(VLOOKUP($G$5,'Definición técnica de imagenes'!$A$3:$G$17,6,FALSE)=0,"",VLOOKUP($G$5,'Definición técnica de imagenes'!$A$3:$G$17,6,FALSE)),IF($G$5="F1","","")),'Definición técnica de imagenes'!$F$16),"")</f>
        <v/>
      </c>
      <c r="J60" s="62"/>
      <c r="K60" s="45"/>
    </row>
    <row r="61" spans="1:11" s="59" customFormat="1" x14ac:dyDescent="0.25">
      <c r="A61" s="70"/>
      <c r="B61" s="61"/>
      <c r="C61" s="61"/>
      <c r="D61" s="62"/>
      <c r="E61" s="62"/>
      <c r="F61" s="62" t="str">
        <f t="shared" si="1"/>
        <v/>
      </c>
      <c r="G61" s="62" t="str">
        <f>IF(F61&lt;&gt;"",IF($G$4="Recurso",IF(LEFT($G$5,1)="M",VLOOKUP($G$5,'Definición técnica de imagenes'!$A$3:$G$17,5,FALSE),IF($G$5="F1",'Definición técnica de imagenes'!$E$15,'Definición técnica de imagenes'!$F$13)),'Definición técnica de imagenes'!$E$16),"")</f>
        <v/>
      </c>
      <c r="H61" s="62" t="str">
        <f t="shared" si="2"/>
        <v/>
      </c>
      <c r="I61" s="62" t="str">
        <f>IF(OR(B61&lt;&gt;"",J61&lt;&gt;""),IF($G$4="Recurso",IF(LEFT($G$5,1)="M",IF(VLOOKUP($G$5,'Definición técnica de imagenes'!$A$3:$G$17,6,FALSE)=0,"",VLOOKUP($G$5,'Definición técnica de imagenes'!$A$3:$G$17,6,FALSE)),IF($G$5="F1","","")),'Definición técnica de imagenes'!$F$16),"")</f>
        <v/>
      </c>
      <c r="J61" s="62"/>
      <c r="K61" s="45"/>
    </row>
    <row r="62" spans="1:11" s="59" customFormat="1" x14ac:dyDescent="0.25">
      <c r="A62" s="70"/>
      <c r="B62" s="70"/>
      <c r="C62" s="70"/>
      <c r="D62" s="62"/>
      <c r="E62" s="62"/>
      <c r="F62" s="62" t="str">
        <f t="shared" si="1"/>
        <v/>
      </c>
      <c r="G62" s="62" t="str">
        <f>IF(F62&lt;&gt;"",IF($G$4="Recurso",IF(LEFT($G$5,1)="M",VLOOKUP($G$5,'Definición técnica de imagenes'!$A$3:$G$17,5,FALSE),IF($G$5="F1",'Definición técnica de imagenes'!$E$15,'Definición técnica de imagenes'!$F$13)),'Definición técnica de imagenes'!$E$16),"")</f>
        <v/>
      </c>
      <c r="H62" s="62" t="str">
        <f t="shared" si="2"/>
        <v/>
      </c>
      <c r="I62" s="62" t="str">
        <f>IF(OR(B62&lt;&gt;"",J62&lt;&gt;""),IF($G$4="Recurso",IF(LEFT($G$5,1)="M",IF(VLOOKUP($G$5,'Definición técnica de imagenes'!$A$3:$G$17,6,FALSE)=0,"",VLOOKUP($G$5,'Definición técnica de imagenes'!$A$3:$G$17,6,FALSE)),IF($G$5="F1","","")),'Definición técnica de imagenes'!$F$16),"")</f>
        <v/>
      </c>
      <c r="J62" s="62"/>
      <c r="K62" s="45"/>
    </row>
    <row r="63" spans="1:11" s="59" customFormat="1" x14ac:dyDescent="0.25">
      <c r="A63" s="70"/>
      <c r="B63" s="70"/>
      <c r="C63" s="70"/>
      <c r="D63" s="62"/>
      <c r="E63" s="62"/>
      <c r="F63" s="62" t="str">
        <f t="shared" si="1"/>
        <v/>
      </c>
      <c r="G63" s="62" t="str">
        <f>IF(F63&lt;&gt;"",IF($G$4="Recurso",IF(LEFT($G$5,1)="M",VLOOKUP($G$5,'Definición técnica de imagenes'!$A$3:$G$17,5,FALSE),IF($G$5="F1",'Definición técnica de imagenes'!$E$15,'Definición técnica de imagenes'!$F$13)),'Definición técnica de imagenes'!$E$16),"")</f>
        <v/>
      </c>
      <c r="H63" s="62" t="str">
        <f t="shared" si="2"/>
        <v/>
      </c>
      <c r="I63" s="62" t="str">
        <f>IF(OR(B63&lt;&gt;"",J63&lt;&gt;""),IF($G$4="Recurso",IF(LEFT($G$5,1)="M",IF(VLOOKUP($G$5,'Definición técnica de imagenes'!$A$3:$G$17,6,FALSE)=0,"",VLOOKUP($G$5,'Definición técnica de imagenes'!$A$3:$G$17,6,FALSE)),IF($G$5="F1","","")),'Definición técnica de imagenes'!$F$16),"")</f>
        <v/>
      </c>
      <c r="J63" s="62"/>
      <c r="K63" s="45"/>
    </row>
    <row r="64" spans="1:11" s="59" customFormat="1" x14ac:dyDescent="0.25">
      <c r="A64" s="70"/>
      <c r="B64" s="70"/>
      <c r="C64" s="70"/>
      <c r="D64" s="62"/>
      <c r="E64" s="62"/>
      <c r="F64" s="62" t="str">
        <f t="shared" si="1"/>
        <v/>
      </c>
      <c r="G64" s="62" t="str">
        <f>IF(F64&lt;&gt;"",IF($G$4="Recurso",IF(LEFT($G$5,1)="M",VLOOKUP($G$5,'Definición técnica de imagenes'!$A$3:$G$17,5,FALSE),IF($G$5="F1",'Definición técnica de imagenes'!$E$15,'Definición técnica de imagenes'!$F$13)),'Definición técnica de imagenes'!$E$16),"")</f>
        <v/>
      </c>
      <c r="H64" s="62" t="str">
        <f t="shared" si="2"/>
        <v/>
      </c>
      <c r="I64" s="62" t="str">
        <f>IF(OR(B64&lt;&gt;"",J64&lt;&gt;""),IF($G$4="Recurso",IF(LEFT($G$5,1)="M",IF(VLOOKUP($G$5,'Definición técnica de imagenes'!$A$3:$G$17,6,FALSE)=0,"",VLOOKUP($G$5,'Definición técnica de imagenes'!$A$3:$G$17,6,FALSE)),IF($G$5="F1","","")),'Definición técnica de imagenes'!$F$16),"")</f>
        <v/>
      </c>
      <c r="J64" s="62"/>
      <c r="K64" s="45"/>
    </row>
    <row r="65" spans="1:11" s="59" customFormat="1" x14ac:dyDescent="0.25">
      <c r="A65" s="70"/>
      <c r="B65" s="70"/>
      <c r="C65" s="70"/>
      <c r="D65" s="62"/>
      <c r="E65" s="62"/>
      <c r="F65" s="62" t="str">
        <f t="shared" si="1"/>
        <v/>
      </c>
      <c r="G65" s="62" t="str">
        <f>IF(F65&lt;&gt;"",IF($G$4="Recurso",IF(LEFT($G$5,1)="M",VLOOKUP($G$5,'Definición técnica de imagenes'!$A$3:$G$17,5,FALSE),IF($G$5="F1",'Definición técnica de imagenes'!$E$15,'Definición técnica de imagenes'!$F$13)),'Definición técnica de imagenes'!$E$16),"")</f>
        <v/>
      </c>
      <c r="H65" s="62" t="str">
        <f t="shared" si="2"/>
        <v/>
      </c>
      <c r="I65" s="62" t="str">
        <f>IF(OR(B65&lt;&gt;"",J65&lt;&gt;""),IF($G$4="Recurso",IF(LEFT($G$5,1)="M",IF(VLOOKUP($G$5,'Definición técnica de imagenes'!$A$3:$G$17,6,FALSE)=0,"",VLOOKUP($G$5,'Definición técnica de imagenes'!$A$3:$G$17,6,FALSE)),IF($G$5="F1","","")),'Definición técnica de imagenes'!$F$16),"")</f>
        <v/>
      </c>
      <c r="J65" s="62"/>
      <c r="K65" s="45"/>
    </row>
    <row r="66" spans="1:11" s="59" customFormat="1" x14ac:dyDescent="0.25">
      <c r="A66" s="70"/>
      <c r="B66" s="70"/>
      <c r="C66" s="70"/>
      <c r="D66" s="62"/>
      <c r="E66" s="62"/>
      <c r="F66" s="62" t="str">
        <f t="shared" si="1"/>
        <v/>
      </c>
      <c r="G66" s="62" t="str">
        <f>IF(F66&lt;&gt;"",IF($G$4="Recurso",IF(LEFT($G$5,1)="M",VLOOKUP($G$5,'Definición técnica de imagenes'!$A$3:$G$17,5,FALSE),IF($G$5="F1",'Definición técnica de imagenes'!$E$15,'Definición técnica de imagenes'!$F$13)),'Definición técnica de imagenes'!$E$16),"")</f>
        <v/>
      </c>
      <c r="H66" s="62" t="str">
        <f t="shared" si="2"/>
        <v/>
      </c>
      <c r="I66" s="62" t="str">
        <f>IF(OR(B66&lt;&gt;"",J66&lt;&gt;""),IF($G$4="Recurso",IF(LEFT($G$5,1)="M",IF(VLOOKUP($G$5,'Definición técnica de imagenes'!$A$3:$G$17,6,FALSE)=0,"",VLOOKUP($G$5,'Definición técnica de imagenes'!$A$3:$G$17,6,FALSE)),IF($G$5="F1","","")),'Definición técnica de imagenes'!$F$16),"")</f>
        <v/>
      </c>
      <c r="J66" s="62"/>
      <c r="K66" s="45"/>
    </row>
    <row r="67" spans="1:11" s="59" customFormat="1" x14ac:dyDescent="0.25">
      <c r="A67" s="70"/>
      <c r="B67" s="70"/>
      <c r="C67" s="70"/>
      <c r="D67" s="62"/>
      <c r="E67" s="62"/>
      <c r="F67" s="62" t="str">
        <f t="shared" si="1"/>
        <v/>
      </c>
      <c r="G67" s="62" t="str">
        <f>IF(F67&lt;&gt;"",IF($G$4="Recurso",IF(LEFT($G$5,1)="M",VLOOKUP($G$5,'Definición técnica de imagenes'!$A$3:$G$17,5,FALSE),IF($G$5="F1",'Definición técnica de imagenes'!$E$15,'Definición técnica de imagenes'!$F$13)),'Definición técnica de imagenes'!$E$16),"")</f>
        <v/>
      </c>
      <c r="H67" s="62" t="str">
        <f t="shared" si="2"/>
        <v/>
      </c>
      <c r="I67" s="62" t="str">
        <f>IF(OR(B67&lt;&gt;"",J67&lt;&gt;""),IF($G$4="Recurso",IF(LEFT($G$5,1)="M",IF(VLOOKUP($G$5,'Definición técnica de imagenes'!$A$3:$G$17,6,FALSE)=0,"",VLOOKUP($G$5,'Definición técnica de imagenes'!$A$3:$G$17,6,FALSE)),IF($G$5="F1","","")),'Definición técnica de imagenes'!$F$16),"")</f>
        <v/>
      </c>
      <c r="J67" s="62"/>
      <c r="K67" s="45"/>
    </row>
    <row r="68" spans="1:11" s="59" customFormat="1" x14ac:dyDescent="0.25">
      <c r="A68" s="70"/>
      <c r="B68" s="70"/>
      <c r="C68" s="70"/>
      <c r="D68" s="62"/>
      <c r="E68" s="62"/>
      <c r="F68" s="62" t="str">
        <f t="shared" si="1"/>
        <v/>
      </c>
      <c r="G68" s="62" t="str">
        <f>IF(F68&lt;&gt;"",IF($G$4="Recurso",IF(LEFT($G$5,1)="M",VLOOKUP($G$5,'Definición técnica de imagenes'!$A$3:$G$17,5,FALSE),IF($G$5="F1",'Definición técnica de imagenes'!$E$15,'Definición técnica de imagenes'!$F$13)),'Definición técnica de imagenes'!$E$16),"")</f>
        <v/>
      </c>
      <c r="H68" s="62" t="str">
        <f t="shared" si="2"/>
        <v/>
      </c>
      <c r="I68" s="62" t="str">
        <f>IF(OR(B68&lt;&gt;"",J68&lt;&gt;""),IF($G$4="Recurso",IF(LEFT($G$5,1)="M",IF(VLOOKUP($G$5,'Definición técnica de imagenes'!$A$3:$G$17,6,FALSE)=0,"",VLOOKUP($G$5,'Definición técnica de imagenes'!$A$3:$G$17,6,FALSE)),IF($G$5="F1","","")),'Definición técnica de imagenes'!$F$16),"")</f>
        <v/>
      </c>
      <c r="J68" s="62"/>
      <c r="K68" s="45"/>
    </row>
    <row r="69" spans="1:11" s="59" customFormat="1" x14ac:dyDescent="0.25">
      <c r="A69" s="70"/>
      <c r="B69" s="70"/>
      <c r="C69" s="70"/>
      <c r="D69" s="62"/>
      <c r="E69" s="62"/>
      <c r="F69" s="62" t="str">
        <f t="shared" si="1"/>
        <v/>
      </c>
      <c r="G69" s="62" t="str">
        <f>IF(F69&lt;&gt;"",IF($G$4="Recurso",IF(LEFT($G$5,1)="M",VLOOKUP($G$5,'Definición técnica de imagenes'!$A$3:$G$17,5,FALSE),IF($G$5="F1",'Definición técnica de imagenes'!$E$15,'Definición técnica de imagenes'!$F$13)),'Definición técnica de imagenes'!$E$16),"")</f>
        <v/>
      </c>
      <c r="H69" s="62" t="str">
        <f t="shared" si="2"/>
        <v/>
      </c>
      <c r="I69" s="62" t="str">
        <f>IF(OR(B69&lt;&gt;"",J69&lt;&gt;""),IF($G$4="Recurso",IF(LEFT($G$5,1)="M",IF(VLOOKUP($G$5,'Definición técnica de imagenes'!$A$3:$G$17,6,FALSE)=0,"",VLOOKUP($G$5,'Definición técnica de imagenes'!$A$3:$G$17,6,FALSE)),IF($G$5="F1","","")),'Definición técnica de imagenes'!$F$16),"")</f>
        <v/>
      </c>
      <c r="J69" s="62"/>
      <c r="K69" s="45"/>
    </row>
    <row r="70" spans="1:11" s="59" customFormat="1" x14ac:dyDescent="0.25">
      <c r="A70" s="70"/>
      <c r="B70" s="70"/>
      <c r="C70" s="70"/>
      <c r="D70" s="62"/>
      <c r="E70" s="62"/>
      <c r="F70" s="62" t="str">
        <f t="shared" si="1"/>
        <v/>
      </c>
      <c r="G70" s="62" t="str">
        <f>IF(F70&lt;&gt;"",IF($G$4="Recurso",IF(LEFT($G$5,1)="M",VLOOKUP($G$5,'Definición técnica de imagenes'!$A$3:$G$17,5,FALSE),IF($G$5="F1",'Definición técnica de imagenes'!$E$15,'Definición técnica de imagenes'!$F$13)),'Definición técnica de imagenes'!$E$16),"")</f>
        <v/>
      </c>
      <c r="H70" s="62" t="str">
        <f t="shared" si="2"/>
        <v/>
      </c>
      <c r="I70" s="62" t="str">
        <f>IF(OR(B70&lt;&gt;"",J70&lt;&gt;""),IF($G$4="Recurso",IF(LEFT($G$5,1)="M",IF(VLOOKUP($G$5,'Definición técnica de imagenes'!$A$3:$G$17,6,FALSE)=0,"",VLOOKUP($G$5,'Definición técnica de imagenes'!$A$3:$G$17,6,FALSE)),IF($G$5="F1","","")),'Definición técnica de imagenes'!$F$16),"")</f>
        <v/>
      </c>
      <c r="J70" s="62"/>
      <c r="K70" s="45"/>
    </row>
    <row r="71" spans="1:11" s="59" customFormat="1" x14ac:dyDescent="0.25">
      <c r="A71" s="70"/>
      <c r="B71" s="70"/>
      <c r="C71" s="70"/>
      <c r="D71" s="62"/>
      <c r="E71" s="62"/>
      <c r="F71" s="62" t="str">
        <f t="shared" si="1"/>
        <v/>
      </c>
      <c r="G71" s="62" t="str">
        <f>IF(F71&lt;&gt;"",IF($G$4="Recurso",IF(LEFT($G$5,1)="M",VLOOKUP($G$5,'Definición técnica de imagenes'!$A$3:$G$17,5,FALSE),IF($G$5="F1",'Definición técnica de imagenes'!$E$15,'Definición técnica de imagenes'!$F$13)),'Definición técnica de imagenes'!$E$16),"")</f>
        <v/>
      </c>
      <c r="H71" s="62" t="str">
        <f t="shared" si="2"/>
        <v/>
      </c>
      <c r="I71" s="62" t="str">
        <f>IF(OR(B71&lt;&gt;"",J71&lt;&gt;""),IF($G$4="Recurso",IF(LEFT($G$5,1)="M",IF(VLOOKUP($G$5,'Definición técnica de imagenes'!$A$3:$G$17,6,FALSE)=0,"",VLOOKUP($G$5,'Definición técnica de imagenes'!$A$3:$G$17,6,FALSE)),IF($G$5="F1","","")),'Definición técnica de imagenes'!$F$16),"")</f>
        <v/>
      </c>
      <c r="J71" s="62"/>
      <c r="K71" s="45"/>
    </row>
    <row r="72" spans="1:11" s="59" customFormat="1" x14ac:dyDescent="0.25">
      <c r="A72" s="70"/>
      <c r="B72" s="70"/>
      <c r="C72" s="70"/>
      <c r="D72" s="62"/>
      <c r="E72" s="62"/>
      <c r="F72" s="62" t="str">
        <f t="shared" si="1"/>
        <v/>
      </c>
      <c r="G72" s="62" t="str">
        <f>IF(F72&lt;&gt;"",IF($G$4="Recurso",IF(LEFT($G$5,1)="M",VLOOKUP($G$5,'Definición técnica de imagenes'!$A$3:$G$17,5,FALSE),IF($G$5="F1",'Definición técnica de imagenes'!$E$15,'Definición técnica de imagenes'!$F$13)),'Definición técnica de imagenes'!$E$16),"")</f>
        <v/>
      </c>
      <c r="H72" s="62" t="str">
        <f t="shared" si="2"/>
        <v/>
      </c>
      <c r="I72" s="62" t="str">
        <f>IF(OR(B72&lt;&gt;"",J72&lt;&gt;""),IF($G$4="Recurso",IF(LEFT($G$5,1)="M",IF(VLOOKUP($G$5,'Definición técnica de imagenes'!$A$3:$G$17,6,FALSE)=0,"",VLOOKUP($G$5,'Definición técnica de imagenes'!$A$3:$G$17,6,FALSE)),IF($G$5="F1","","")),'Definición técnica de imagenes'!$F$16),"")</f>
        <v/>
      </c>
      <c r="J72" s="62"/>
      <c r="K72" s="45"/>
    </row>
    <row r="73" spans="1:11" s="59" customFormat="1" x14ac:dyDescent="0.25">
      <c r="A73" s="70"/>
      <c r="B73" s="70"/>
      <c r="C73" s="70"/>
      <c r="D73" s="62"/>
      <c r="E73" s="62"/>
      <c r="F73" s="62" t="str">
        <f t="shared" si="1"/>
        <v/>
      </c>
      <c r="G73" s="62" t="str">
        <f>IF(F73&lt;&gt;"",IF($G$4="Recurso",IF(LEFT($G$5,1)="M",VLOOKUP($G$5,'Definición técnica de imagenes'!$A$3:$G$17,5,FALSE),IF($G$5="F1",'Definición técnica de imagenes'!$E$15,'Definición técnica de imagenes'!$F$13)),'Definición técnica de imagenes'!$E$16),"")</f>
        <v/>
      </c>
      <c r="H73" s="62" t="str">
        <f t="shared" si="2"/>
        <v/>
      </c>
      <c r="I73" s="62" t="str">
        <f>IF(OR(B73&lt;&gt;"",J73&lt;&gt;""),IF($G$4="Recurso",IF(LEFT($G$5,1)="M",IF(VLOOKUP($G$5,'Definición técnica de imagenes'!$A$3:$G$17,6,FALSE)=0,"",VLOOKUP($G$5,'Definición técnica de imagenes'!$A$3:$G$17,6,FALSE)),IF($G$5="F1","","")),'Definición técnica de imagenes'!$F$16),"")</f>
        <v/>
      </c>
      <c r="J73" s="62"/>
      <c r="K73" s="45"/>
    </row>
    <row r="74" spans="1:11" s="59" customFormat="1" x14ac:dyDescent="0.25">
      <c r="A74" s="70"/>
      <c r="B74" s="70"/>
      <c r="C74" s="70"/>
      <c r="D74" s="62"/>
      <c r="E74" s="62"/>
      <c r="F74" s="62" t="str">
        <f t="shared" si="1"/>
        <v/>
      </c>
      <c r="G74" s="62" t="str">
        <f>IF(F74&lt;&gt;"",IF($G$4="Recurso",IF(LEFT($G$5,1)="M",VLOOKUP($G$5,'Definición técnica de imagenes'!$A$3:$G$17,5,FALSE),IF($G$5="F1",'Definición técnica de imagenes'!$E$15,'Definición técnica de imagenes'!$F$13)),'Definición técnica de imagenes'!$E$16),"")</f>
        <v/>
      </c>
      <c r="H74" s="62" t="str">
        <f t="shared" si="2"/>
        <v/>
      </c>
      <c r="I74" s="62" t="str">
        <f>IF(OR(B74&lt;&gt;"",J74&lt;&gt;""),IF($G$4="Recurso",IF(LEFT($G$5,1)="M",IF(VLOOKUP($G$5,'Definición técnica de imagenes'!$A$3:$G$17,6,FALSE)=0,"",VLOOKUP($G$5,'Definición técnica de imagenes'!$A$3:$G$17,6,FALSE)),IF($G$5="F1","","")),'Definición técnica de imagenes'!$F$16),"")</f>
        <v/>
      </c>
      <c r="J74" s="62"/>
      <c r="K74" s="45"/>
    </row>
    <row r="75" spans="1:11" s="59" customFormat="1" x14ac:dyDescent="0.25">
      <c r="A75" s="70"/>
      <c r="B75" s="70"/>
      <c r="C75" s="70"/>
      <c r="D75" s="62"/>
      <c r="E75" s="62"/>
      <c r="F75" s="62" t="str">
        <f t="shared" ref="F75:F108" si="4">IF(OR(B75&lt;&gt;"",J75&lt;&gt;""),CONCATENATE($C$7,"_",$A75,IF($G$4="Cuaderno de Estudio","_small",CONCATENATE(IF(I75="","","n"),IF(LEFT($G$5,1)="F",".jpg",".png")))),"")</f>
        <v/>
      </c>
      <c r="G75" s="62" t="str">
        <f>IF(F75&lt;&gt;"",IF($G$4="Recurso",IF(LEFT($G$5,1)="M",VLOOKUP($G$5,'Definición técnica de imagenes'!$A$3:$G$17,5,FALSE),IF($G$5="F1",'Definición técnica de imagenes'!$E$15,'Definición técnica de imagenes'!$F$13)),'Definición técnica de imagenes'!$E$16),"")</f>
        <v/>
      </c>
      <c r="H75" s="62" t="str">
        <f t="shared" ref="H75:H108" si="5">IF(AND(I75&lt;&gt;"",I75&lt;&gt;0),IF(OR(B75&lt;&gt;"",J75&lt;&gt;""),CONCATENATE($C$7,"_",$A75,IF($G$4="Cuaderno de Estudio","_zoom",CONCATENATE("a",IF(LEFT($G$5,1)="F",".jpg",".png")))),""),"")</f>
        <v/>
      </c>
      <c r="I75" s="62" t="str">
        <f>IF(OR(B75&lt;&gt;"",J75&lt;&gt;""),IF($G$4="Recurso",IF(LEFT($G$5,1)="M",IF(VLOOKUP($G$5,'Definición técnica de imagenes'!$A$3:$G$17,6,FALSE)=0,"",VLOOKUP($G$5,'Definición técnica de imagenes'!$A$3:$G$17,6,FALSE)),IF($G$5="F1","","")),'Definición técnica de imagenes'!$F$16),"")</f>
        <v/>
      </c>
      <c r="J75" s="62"/>
      <c r="K75" s="45"/>
    </row>
    <row r="76" spans="1:11" s="59" customFormat="1" x14ac:dyDescent="0.25">
      <c r="A76" s="70"/>
      <c r="B76" s="70"/>
      <c r="C76" s="70"/>
      <c r="D76" s="62"/>
      <c r="E76" s="62"/>
      <c r="F76" s="62" t="str">
        <f t="shared" si="4"/>
        <v/>
      </c>
      <c r="G76" s="62" t="str">
        <f>IF(F76&lt;&gt;"",IF($G$4="Recurso",IF(LEFT($G$5,1)="M",VLOOKUP($G$5,'Definición técnica de imagenes'!$A$3:$G$17,5,FALSE),IF($G$5="F1",'Definición técnica de imagenes'!$E$15,'Definición técnica de imagenes'!$F$13)),'Definición técnica de imagenes'!$E$16),"")</f>
        <v/>
      </c>
      <c r="H76" s="62" t="str">
        <f t="shared" si="5"/>
        <v/>
      </c>
      <c r="I76" s="62" t="str">
        <f>IF(OR(B76&lt;&gt;"",J76&lt;&gt;""),IF($G$4="Recurso",IF(LEFT($G$5,1)="M",IF(VLOOKUP($G$5,'Definición técnica de imagenes'!$A$3:$G$17,6,FALSE)=0,"",VLOOKUP($G$5,'Definición técnica de imagenes'!$A$3:$G$17,6,FALSE)),IF($G$5="F1","","")),'Definición técnica de imagenes'!$F$16),"")</f>
        <v/>
      </c>
      <c r="J76" s="62"/>
      <c r="K76" s="45"/>
    </row>
    <row r="77" spans="1:11" s="59" customFormat="1" x14ac:dyDescent="0.25">
      <c r="A77" s="70"/>
      <c r="B77" s="70"/>
      <c r="C77" s="70"/>
      <c r="D77" s="62"/>
      <c r="E77" s="62"/>
      <c r="F77" s="62" t="str">
        <f t="shared" si="4"/>
        <v/>
      </c>
      <c r="G77" s="62" t="str">
        <f>IF(F77&lt;&gt;"",IF($G$4="Recurso",IF(LEFT($G$5,1)="M",VLOOKUP($G$5,'Definición técnica de imagenes'!$A$3:$G$17,5,FALSE),IF($G$5="F1",'Definición técnica de imagenes'!$E$15,'Definición técnica de imagenes'!$F$13)),'Definición técnica de imagenes'!$E$16),"")</f>
        <v/>
      </c>
      <c r="H77" s="62" t="str">
        <f t="shared" si="5"/>
        <v/>
      </c>
      <c r="I77" s="62" t="str">
        <f>IF(OR(B77&lt;&gt;"",J77&lt;&gt;""),IF($G$4="Recurso",IF(LEFT($G$5,1)="M",IF(VLOOKUP($G$5,'Definición técnica de imagenes'!$A$3:$G$17,6,FALSE)=0,"",VLOOKUP($G$5,'Definición técnica de imagenes'!$A$3:$G$17,6,FALSE)),IF($G$5="F1","","")),'Definición técnica de imagenes'!$F$16),"")</f>
        <v/>
      </c>
      <c r="J77" s="62"/>
      <c r="K77" s="45"/>
    </row>
    <row r="78" spans="1:11" s="59" customFormat="1" x14ac:dyDescent="0.25">
      <c r="A78" s="70"/>
      <c r="B78" s="70"/>
      <c r="C78" s="70"/>
      <c r="D78" s="62"/>
      <c r="E78" s="62"/>
      <c r="F78" s="62" t="str">
        <f t="shared" si="4"/>
        <v/>
      </c>
      <c r="G78" s="62" t="str">
        <f>IF(F78&lt;&gt;"",IF($G$4="Recurso",IF(LEFT($G$5,1)="M",VLOOKUP($G$5,'Definición técnica de imagenes'!$A$3:$G$17,5,FALSE),IF($G$5="F1",'Definición técnica de imagenes'!$E$15,'Definición técnica de imagenes'!$F$13)),'Definición técnica de imagenes'!$E$16),"")</f>
        <v/>
      </c>
      <c r="H78" s="62" t="str">
        <f t="shared" si="5"/>
        <v/>
      </c>
      <c r="I78" s="62" t="str">
        <f>IF(OR(B78&lt;&gt;"",J78&lt;&gt;""),IF($G$4="Recurso",IF(LEFT($G$5,1)="M",IF(VLOOKUP($G$5,'Definición técnica de imagenes'!$A$3:$G$17,6,FALSE)=0,"",VLOOKUP($G$5,'Definición técnica de imagenes'!$A$3:$G$17,6,FALSE)),IF($G$5="F1","","")),'Definición técnica de imagenes'!$F$16),"")</f>
        <v/>
      </c>
      <c r="J78" s="62"/>
      <c r="K78" s="45"/>
    </row>
    <row r="79" spans="1:11" s="59" customFormat="1" x14ac:dyDescent="0.25">
      <c r="A79" s="70"/>
      <c r="B79" s="70"/>
      <c r="C79" s="70"/>
      <c r="D79" s="62"/>
      <c r="E79" s="62"/>
      <c r="F79" s="62" t="str">
        <f t="shared" si="4"/>
        <v/>
      </c>
      <c r="G79" s="62" t="str">
        <f>IF(F79&lt;&gt;"",IF($G$4="Recurso",IF(LEFT($G$5,1)="M",VLOOKUP($G$5,'Definición técnica de imagenes'!$A$3:$G$17,5,FALSE),IF($G$5="F1",'Definición técnica de imagenes'!$E$15,'Definición técnica de imagenes'!$F$13)),'Definición técnica de imagenes'!$E$16),"")</f>
        <v/>
      </c>
      <c r="H79" s="62" t="str">
        <f t="shared" si="5"/>
        <v/>
      </c>
      <c r="I79" s="62" t="str">
        <f>IF(OR(B79&lt;&gt;"",J79&lt;&gt;""),IF($G$4="Recurso",IF(LEFT($G$5,1)="M",IF(VLOOKUP($G$5,'Definición técnica de imagenes'!$A$3:$G$17,6,FALSE)=0,"",VLOOKUP($G$5,'Definición técnica de imagenes'!$A$3:$G$17,6,FALSE)),IF($G$5="F1","","")),'Definición técnica de imagenes'!$F$16),"")</f>
        <v/>
      </c>
      <c r="J79" s="62"/>
      <c r="K79" s="45"/>
    </row>
    <row r="80" spans="1:11" s="59" customFormat="1" x14ac:dyDescent="0.25">
      <c r="A80" s="70"/>
      <c r="B80" s="70"/>
      <c r="C80" s="70"/>
      <c r="D80" s="62"/>
      <c r="E80" s="62"/>
      <c r="F80" s="62" t="str">
        <f t="shared" si="4"/>
        <v/>
      </c>
      <c r="G80" s="62" t="str">
        <f>IF(F80&lt;&gt;"",IF($G$4="Recurso",IF(LEFT($G$5,1)="M",VLOOKUP($G$5,'Definición técnica de imagenes'!$A$3:$G$17,5,FALSE),IF($G$5="F1",'Definición técnica de imagenes'!$E$15,'Definición técnica de imagenes'!$F$13)),'Definición técnica de imagenes'!$E$16),"")</f>
        <v/>
      </c>
      <c r="H80" s="62" t="str">
        <f t="shared" si="5"/>
        <v/>
      </c>
      <c r="I80" s="62" t="str">
        <f>IF(OR(B80&lt;&gt;"",J80&lt;&gt;""),IF($G$4="Recurso",IF(LEFT($G$5,1)="M",IF(VLOOKUP($G$5,'Definición técnica de imagenes'!$A$3:$G$17,6,FALSE)=0,"",VLOOKUP($G$5,'Definición técnica de imagenes'!$A$3:$G$17,6,FALSE)),IF($G$5="F1","","")),'Definición técnica de imagenes'!$F$16),"")</f>
        <v/>
      </c>
      <c r="J80" s="62"/>
      <c r="K80" s="45"/>
    </row>
    <row r="81" spans="1:11" s="59" customFormat="1" x14ac:dyDescent="0.25">
      <c r="A81" s="70"/>
      <c r="B81" s="70"/>
      <c r="C81" s="70"/>
      <c r="D81" s="62"/>
      <c r="E81" s="62"/>
      <c r="F81" s="62" t="str">
        <f t="shared" si="4"/>
        <v/>
      </c>
      <c r="G81" s="62" t="str">
        <f>IF(F81&lt;&gt;"",IF($G$4="Recurso",IF(LEFT($G$5,1)="M",VLOOKUP($G$5,'Definición técnica de imagenes'!$A$3:$G$17,5,FALSE),IF($G$5="F1",'Definición técnica de imagenes'!$E$15,'Definición técnica de imagenes'!$F$13)),'Definición técnica de imagenes'!$E$16),"")</f>
        <v/>
      </c>
      <c r="H81" s="62" t="str">
        <f t="shared" si="5"/>
        <v/>
      </c>
      <c r="I81" s="62" t="str">
        <f>IF(OR(B81&lt;&gt;"",J81&lt;&gt;""),IF($G$4="Recurso",IF(LEFT($G$5,1)="M",IF(VLOOKUP($G$5,'Definición técnica de imagenes'!$A$3:$G$17,6,FALSE)=0,"",VLOOKUP($G$5,'Definición técnica de imagenes'!$A$3:$G$17,6,FALSE)),IF($G$5="F1","","")),'Definición técnica de imagenes'!$F$16),"")</f>
        <v/>
      </c>
      <c r="J81" s="62"/>
      <c r="K81" s="45"/>
    </row>
    <row r="82" spans="1:11" s="59" customFormat="1" x14ac:dyDescent="0.25">
      <c r="A82" s="70"/>
      <c r="B82" s="70"/>
      <c r="C82" s="70"/>
      <c r="D82" s="62"/>
      <c r="E82" s="62"/>
      <c r="F82" s="62" t="str">
        <f t="shared" si="4"/>
        <v/>
      </c>
      <c r="G82" s="62" t="str">
        <f>IF(F82&lt;&gt;"",IF($G$4="Recurso",IF(LEFT($G$5,1)="M",VLOOKUP($G$5,'Definición técnica de imagenes'!$A$3:$G$17,5,FALSE),IF($G$5="F1",'Definición técnica de imagenes'!$E$15,'Definición técnica de imagenes'!$F$13)),'Definición técnica de imagenes'!$E$16),"")</f>
        <v/>
      </c>
      <c r="H82" s="62" t="str">
        <f t="shared" si="5"/>
        <v/>
      </c>
      <c r="I82" s="62" t="str">
        <f>IF(OR(B82&lt;&gt;"",J82&lt;&gt;""),IF($G$4="Recurso",IF(LEFT($G$5,1)="M",IF(VLOOKUP($G$5,'Definición técnica de imagenes'!$A$3:$G$17,6,FALSE)=0,"",VLOOKUP($G$5,'Definición técnica de imagenes'!$A$3:$G$17,6,FALSE)),IF($G$5="F1","","")),'Definición técnica de imagenes'!$F$16),"")</f>
        <v/>
      </c>
      <c r="J82" s="62"/>
      <c r="K82" s="45"/>
    </row>
    <row r="83" spans="1:11" s="59" customFormat="1" x14ac:dyDescent="0.25">
      <c r="A83" s="70"/>
      <c r="B83" s="70"/>
      <c r="C83" s="70"/>
      <c r="D83" s="62"/>
      <c r="E83" s="62"/>
      <c r="F83" s="62" t="str">
        <f t="shared" si="4"/>
        <v/>
      </c>
      <c r="G83" s="62" t="str">
        <f>IF(F83&lt;&gt;"",IF($G$4="Recurso",IF(LEFT($G$5,1)="M",VLOOKUP($G$5,'Definición técnica de imagenes'!$A$3:$G$17,5,FALSE),IF($G$5="F1",'Definición técnica de imagenes'!$E$15,'Definición técnica de imagenes'!$F$13)),'Definición técnica de imagenes'!$E$16),"")</f>
        <v/>
      </c>
      <c r="H83" s="62" t="str">
        <f t="shared" si="5"/>
        <v/>
      </c>
      <c r="I83" s="62" t="str">
        <f>IF(OR(B83&lt;&gt;"",J83&lt;&gt;""),IF($G$4="Recurso",IF(LEFT($G$5,1)="M",IF(VLOOKUP($G$5,'Definición técnica de imagenes'!$A$3:$G$17,6,FALSE)=0,"",VLOOKUP($G$5,'Definición técnica de imagenes'!$A$3:$G$17,6,FALSE)),IF($G$5="F1","","")),'Definición técnica de imagenes'!$F$16),"")</f>
        <v/>
      </c>
      <c r="J83" s="62"/>
      <c r="K83" s="45"/>
    </row>
    <row r="84" spans="1:11" s="59" customFormat="1" x14ac:dyDescent="0.25">
      <c r="A84" s="70"/>
      <c r="B84" s="70"/>
      <c r="C84" s="70"/>
      <c r="D84" s="62"/>
      <c r="E84" s="62"/>
      <c r="F84" s="62" t="str">
        <f t="shared" si="4"/>
        <v/>
      </c>
      <c r="G84" s="62" t="str">
        <f>IF(F84&lt;&gt;"",IF($G$4="Recurso",IF(LEFT($G$5,1)="M",VLOOKUP($G$5,'Definición técnica de imagenes'!$A$3:$G$17,5,FALSE),IF($G$5="F1",'Definición técnica de imagenes'!$E$15,'Definición técnica de imagenes'!$F$13)),'Definición técnica de imagenes'!$E$16),"")</f>
        <v/>
      </c>
      <c r="H84" s="62" t="str">
        <f t="shared" si="5"/>
        <v/>
      </c>
      <c r="I84" s="62" t="str">
        <f>IF(OR(B84&lt;&gt;"",J84&lt;&gt;""),IF($G$4="Recurso",IF(LEFT($G$5,1)="M",IF(VLOOKUP($G$5,'Definición técnica de imagenes'!$A$3:$G$17,6,FALSE)=0,"",VLOOKUP($G$5,'Definición técnica de imagenes'!$A$3:$G$17,6,FALSE)),IF($G$5="F1","","")),'Definición técnica de imagenes'!$F$16),"")</f>
        <v/>
      </c>
      <c r="J84" s="62"/>
      <c r="K84" s="45"/>
    </row>
    <row r="85" spans="1:11" s="59" customFormat="1" x14ac:dyDescent="0.25">
      <c r="A85" s="70"/>
      <c r="B85" s="70"/>
      <c r="C85" s="70"/>
      <c r="D85" s="62"/>
      <c r="E85" s="62"/>
      <c r="F85" s="62" t="str">
        <f t="shared" si="4"/>
        <v/>
      </c>
      <c r="G85" s="62" t="str">
        <f>IF(F85&lt;&gt;"",IF($G$4="Recurso",IF(LEFT($G$5,1)="M",VLOOKUP($G$5,'Definición técnica de imagenes'!$A$3:$G$17,5,FALSE),IF($G$5="F1",'Definición técnica de imagenes'!$E$15,'Definición técnica de imagenes'!$F$13)),'Definición técnica de imagenes'!$E$16),"")</f>
        <v/>
      </c>
      <c r="H85" s="62" t="str">
        <f t="shared" si="5"/>
        <v/>
      </c>
      <c r="I85" s="62" t="str">
        <f>IF(OR(B85&lt;&gt;"",J85&lt;&gt;""),IF($G$4="Recurso",IF(LEFT($G$5,1)="M",IF(VLOOKUP($G$5,'Definición técnica de imagenes'!$A$3:$G$17,6,FALSE)=0,"",VLOOKUP($G$5,'Definición técnica de imagenes'!$A$3:$G$17,6,FALSE)),IF($G$5="F1","","")),'Definición técnica de imagenes'!$F$16),"")</f>
        <v/>
      </c>
      <c r="J85" s="62"/>
      <c r="K85" s="45"/>
    </row>
    <row r="86" spans="1:11" s="59" customFormat="1" x14ac:dyDescent="0.25">
      <c r="A86" s="70"/>
      <c r="B86" s="70"/>
      <c r="C86" s="70"/>
      <c r="D86" s="62"/>
      <c r="E86" s="62"/>
      <c r="F86" s="62" t="str">
        <f t="shared" si="4"/>
        <v/>
      </c>
      <c r="G86" s="62" t="str">
        <f>IF(F86&lt;&gt;"",IF($G$4="Recurso",IF(LEFT($G$5,1)="M",VLOOKUP($G$5,'Definición técnica de imagenes'!$A$3:$G$17,5,FALSE),IF($G$5="F1",'Definición técnica de imagenes'!$E$15,'Definición técnica de imagenes'!$F$13)),'Definición técnica de imagenes'!$E$16),"")</f>
        <v/>
      </c>
      <c r="H86" s="62" t="str">
        <f t="shared" si="5"/>
        <v/>
      </c>
      <c r="I86" s="62" t="str">
        <f>IF(OR(B86&lt;&gt;"",J86&lt;&gt;""),IF($G$4="Recurso",IF(LEFT($G$5,1)="M",IF(VLOOKUP($G$5,'Definición técnica de imagenes'!$A$3:$G$17,6,FALSE)=0,"",VLOOKUP($G$5,'Definición técnica de imagenes'!$A$3:$G$17,6,FALSE)),IF($G$5="F1","","")),'Definición técnica de imagenes'!$F$16),"")</f>
        <v/>
      </c>
      <c r="J86" s="62"/>
      <c r="K86" s="45"/>
    </row>
    <row r="87" spans="1:11" s="59" customFormat="1" x14ac:dyDescent="0.25">
      <c r="A87" s="70"/>
      <c r="B87" s="70"/>
      <c r="C87" s="70"/>
      <c r="D87" s="62"/>
      <c r="E87" s="62"/>
      <c r="F87" s="62" t="str">
        <f t="shared" si="4"/>
        <v/>
      </c>
      <c r="G87" s="62" t="str">
        <f>IF(F87&lt;&gt;"",IF($G$4="Recurso",IF(LEFT($G$5,1)="M",VLOOKUP($G$5,'Definición técnica de imagenes'!$A$3:$G$17,5,FALSE),IF($G$5="F1",'Definición técnica de imagenes'!$E$15,'Definición técnica de imagenes'!$F$13)),'Definición técnica de imagenes'!$E$16),"")</f>
        <v/>
      </c>
      <c r="H87" s="62" t="str">
        <f t="shared" si="5"/>
        <v/>
      </c>
      <c r="I87" s="62" t="str">
        <f>IF(OR(B87&lt;&gt;"",J87&lt;&gt;""),IF($G$4="Recurso",IF(LEFT($G$5,1)="M",IF(VLOOKUP($G$5,'Definición técnica de imagenes'!$A$3:$G$17,6,FALSE)=0,"",VLOOKUP($G$5,'Definición técnica de imagenes'!$A$3:$G$17,6,FALSE)),IF($G$5="F1","","")),'Definición técnica de imagenes'!$F$16),"")</f>
        <v/>
      </c>
      <c r="J87" s="62"/>
      <c r="K87" s="45"/>
    </row>
    <row r="88" spans="1:11" s="59" customFormat="1" x14ac:dyDescent="0.25">
      <c r="A88" s="70"/>
      <c r="B88" s="70"/>
      <c r="C88" s="70"/>
      <c r="D88" s="62"/>
      <c r="E88" s="62"/>
      <c r="F88" s="62" t="str">
        <f t="shared" si="4"/>
        <v/>
      </c>
      <c r="G88" s="62" t="str">
        <f>IF(F88&lt;&gt;"",IF($G$4="Recurso",IF(LEFT($G$5,1)="M",VLOOKUP($G$5,'Definición técnica de imagenes'!$A$3:$G$17,5,FALSE),IF($G$5="F1",'Definición técnica de imagenes'!$E$15,'Definición técnica de imagenes'!$F$13)),'Definición técnica de imagenes'!$E$16),"")</f>
        <v/>
      </c>
      <c r="H88" s="62" t="str">
        <f t="shared" si="5"/>
        <v/>
      </c>
      <c r="I88" s="62" t="str">
        <f>IF(OR(B88&lt;&gt;"",J88&lt;&gt;""),IF($G$4="Recurso",IF(LEFT($G$5,1)="M",IF(VLOOKUP($G$5,'Definición técnica de imagenes'!$A$3:$G$17,6,FALSE)=0,"",VLOOKUP($G$5,'Definición técnica de imagenes'!$A$3:$G$17,6,FALSE)),IF($G$5="F1","","")),'Definición técnica de imagenes'!$F$16),"")</f>
        <v/>
      </c>
      <c r="J88" s="62"/>
      <c r="K88" s="45"/>
    </row>
    <row r="89" spans="1:11" s="59" customFormat="1" x14ac:dyDescent="0.25">
      <c r="A89" s="70"/>
      <c r="B89" s="70"/>
      <c r="C89" s="70"/>
      <c r="D89" s="62"/>
      <c r="E89" s="62"/>
      <c r="F89" s="62" t="str">
        <f t="shared" si="4"/>
        <v/>
      </c>
      <c r="G89" s="62" t="str">
        <f>IF(F89&lt;&gt;"",IF($G$4="Recurso",IF(LEFT($G$5,1)="M",VLOOKUP($G$5,'Definición técnica de imagenes'!$A$3:$G$17,5,FALSE),IF($G$5="F1",'Definición técnica de imagenes'!$E$15,'Definición técnica de imagenes'!$F$13)),'Definición técnica de imagenes'!$E$16),"")</f>
        <v/>
      </c>
      <c r="H89" s="62" t="str">
        <f t="shared" si="5"/>
        <v/>
      </c>
      <c r="I89" s="62" t="str">
        <f>IF(OR(B89&lt;&gt;"",J89&lt;&gt;""),IF($G$4="Recurso",IF(LEFT($G$5,1)="M",IF(VLOOKUP($G$5,'Definición técnica de imagenes'!$A$3:$G$17,6,FALSE)=0,"",VLOOKUP($G$5,'Definición técnica de imagenes'!$A$3:$G$17,6,FALSE)),IF($G$5="F1","","")),'Definición técnica de imagenes'!$F$16),"")</f>
        <v/>
      </c>
      <c r="J89" s="62"/>
      <c r="K89" s="45"/>
    </row>
    <row r="90" spans="1:11" s="59" customFormat="1" x14ac:dyDescent="0.25">
      <c r="A90" s="70"/>
      <c r="B90" s="70"/>
      <c r="C90" s="70"/>
      <c r="D90" s="62"/>
      <c r="E90" s="62"/>
      <c r="F90" s="62" t="str">
        <f t="shared" si="4"/>
        <v/>
      </c>
      <c r="G90" s="62" t="str">
        <f>IF(F90&lt;&gt;"",IF($G$4="Recurso",IF(LEFT($G$5,1)="M",VLOOKUP($G$5,'Definición técnica de imagenes'!$A$3:$G$17,5,FALSE),IF($G$5="F1",'Definición técnica de imagenes'!$E$15,'Definición técnica de imagenes'!$F$13)),'Definición técnica de imagenes'!$E$16),"")</f>
        <v/>
      </c>
      <c r="H90" s="62" t="str">
        <f t="shared" si="5"/>
        <v/>
      </c>
      <c r="I90" s="62" t="str">
        <f>IF(OR(B90&lt;&gt;"",J90&lt;&gt;""),IF($G$4="Recurso",IF(LEFT($G$5,1)="M",IF(VLOOKUP($G$5,'Definición técnica de imagenes'!$A$3:$G$17,6,FALSE)=0,"",VLOOKUP($G$5,'Definición técnica de imagenes'!$A$3:$G$17,6,FALSE)),IF($G$5="F1","","")),'Definición técnica de imagenes'!$F$16),"")</f>
        <v/>
      </c>
      <c r="J90" s="62"/>
      <c r="K90" s="45"/>
    </row>
    <row r="91" spans="1:11" s="59" customFormat="1" x14ac:dyDescent="0.25">
      <c r="A91" s="70"/>
      <c r="B91" s="70"/>
      <c r="C91" s="70"/>
      <c r="D91" s="62"/>
      <c r="E91" s="62"/>
      <c r="F91" s="62" t="str">
        <f t="shared" si="4"/>
        <v/>
      </c>
      <c r="G91" s="62" t="str">
        <f>IF(F91&lt;&gt;"",IF($G$4="Recurso",IF(LEFT($G$5,1)="M",VLOOKUP($G$5,'Definición técnica de imagenes'!$A$3:$G$17,5,FALSE),IF($G$5="F1",'Definición técnica de imagenes'!$E$15,'Definición técnica de imagenes'!$F$13)),'Definición técnica de imagenes'!$E$16),"")</f>
        <v/>
      </c>
      <c r="H91" s="62" t="str">
        <f t="shared" si="5"/>
        <v/>
      </c>
      <c r="I91" s="62" t="str">
        <f>IF(OR(B91&lt;&gt;"",J91&lt;&gt;""),IF($G$4="Recurso",IF(LEFT($G$5,1)="M",IF(VLOOKUP($G$5,'Definición técnica de imagenes'!$A$3:$G$17,6,FALSE)=0,"",VLOOKUP($G$5,'Definición técnica de imagenes'!$A$3:$G$17,6,FALSE)),IF($G$5="F1","","")),'Definición técnica de imagenes'!$F$16),"")</f>
        <v/>
      </c>
      <c r="J91" s="62"/>
      <c r="K91" s="45"/>
    </row>
    <row r="92" spans="1:11" s="59" customFormat="1" x14ac:dyDescent="0.25">
      <c r="A92" s="70"/>
      <c r="B92" s="70"/>
      <c r="C92" s="70"/>
      <c r="D92" s="62"/>
      <c r="E92" s="62"/>
      <c r="F92" s="62" t="str">
        <f t="shared" si="4"/>
        <v/>
      </c>
      <c r="G92" s="62" t="str">
        <f>IF(F92&lt;&gt;"",IF($G$4="Recurso",IF(LEFT($G$5,1)="M",VLOOKUP($G$5,'Definición técnica de imagenes'!$A$3:$G$17,5,FALSE),IF($G$5="F1",'Definición técnica de imagenes'!$E$15,'Definición técnica de imagenes'!$F$13)),'Definición técnica de imagenes'!$E$16),"")</f>
        <v/>
      </c>
      <c r="H92" s="62" t="str">
        <f t="shared" si="5"/>
        <v/>
      </c>
      <c r="I92" s="62" t="str">
        <f>IF(OR(B92&lt;&gt;"",J92&lt;&gt;""),IF($G$4="Recurso",IF(LEFT($G$5,1)="M",IF(VLOOKUP($G$5,'Definición técnica de imagenes'!$A$3:$G$17,6,FALSE)=0,"",VLOOKUP($G$5,'Definición técnica de imagenes'!$A$3:$G$17,6,FALSE)),IF($G$5="F1","","")),'Definición técnica de imagenes'!$F$16),"")</f>
        <v/>
      </c>
      <c r="J92" s="62"/>
      <c r="K92" s="45"/>
    </row>
    <row r="93" spans="1:11" s="59" customFormat="1" x14ac:dyDescent="0.25">
      <c r="A93" s="70"/>
      <c r="B93" s="70"/>
      <c r="C93" s="70"/>
      <c r="D93" s="62"/>
      <c r="E93" s="62"/>
      <c r="F93" s="62" t="str">
        <f t="shared" si="4"/>
        <v/>
      </c>
      <c r="G93" s="62" t="str">
        <f>IF(F93&lt;&gt;"",IF($G$4="Recurso",IF(LEFT($G$5,1)="M",VLOOKUP($G$5,'Definición técnica de imagenes'!$A$3:$G$17,5,FALSE),IF($G$5="F1",'Definición técnica de imagenes'!$E$15,'Definición técnica de imagenes'!$F$13)),'Definición técnica de imagenes'!$E$16),"")</f>
        <v/>
      </c>
      <c r="H93" s="62" t="str">
        <f t="shared" si="5"/>
        <v/>
      </c>
      <c r="I93" s="62" t="str">
        <f>IF(OR(B93&lt;&gt;"",J93&lt;&gt;""),IF($G$4="Recurso",IF(LEFT($G$5,1)="M",IF(VLOOKUP($G$5,'Definición técnica de imagenes'!$A$3:$G$17,6,FALSE)=0,"",VLOOKUP($G$5,'Definición técnica de imagenes'!$A$3:$G$17,6,FALSE)),IF($G$5="F1","","")),'Definición técnica de imagenes'!$F$16),"")</f>
        <v/>
      </c>
      <c r="J93" s="62"/>
      <c r="K93" s="45"/>
    </row>
    <row r="94" spans="1:11" s="59" customFormat="1" x14ac:dyDescent="0.25">
      <c r="A94" s="70"/>
      <c r="B94" s="70"/>
      <c r="C94" s="70"/>
      <c r="D94" s="62"/>
      <c r="E94" s="62"/>
      <c r="F94" s="62" t="str">
        <f t="shared" si="4"/>
        <v/>
      </c>
      <c r="G94" s="62" t="str">
        <f>IF(F94&lt;&gt;"",IF($G$4="Recurso",IF(LEFT($G$5,1)="M",VLOOKUP($G$5,'Definición técnica de imagenes'!$A$3:$G$17,5,FALSE),IF($G$5="F1",'Definición técnica de imagenes'!$E$15,'Definición técnica de imagenes'!$F$13)),'Definición técnica de imagenes'!$E$16),"")</f>
        <v/>
      </c>
      <c r="H94" s="62" t="str">
        <f t="shared" si="5"/>
        <v/>
      </c>
      <c r="I94" s="62" t="str">
        <f>IF(OR(B94&lt;&gt;"",J94&lt;&gt;""),IF($G$4="Recurso",IF(LEFT($G$5,1)="M",IF(VLOOKUP($G$5,'Definición técnica de imagenes'!$A$3:$G$17,6,FALSE)=0,"",VLOOKUP($G$5,'Definición técnica de imagenes'!$A$3:$G$17,6,FALSE)),IF($G$5="F1","","")),'Definición técnica de imagenes'!$F$16),"")</f>
        <v/>
      </c>
      <c r="J94" s="62"/>
      <c r="K94" s="45"/>
    </row>
    <row r="95" spans="1:11" s="59" customFormat="1" x14ac:dyDescent="0.25">
      <c r="A95" s="70"/>
      <c r="B95" s="70"/>
      <c r="C95" s="70"/>
      <c r="D95" s="62"/>
      <c r="E95" s="62"/>
      <c r="F95" s="62" t="str">
        <f t="shared" si="4"/>
        <v/>
      </c>
      <c r="G95" s="62" t="str">
        <f>IF(F95&lt;&gt;"",IF($G$4="Recurso",IF(LEFT($G$5,1)="M",VLOOKUP($G$5,'Definición técnica de imagenes'!$A$3:$G$17,5,FALSE),IF($G$5="F1",'Definición técnica de imagenes'!$E$15,'Definición técnica de imagenes'!$F$13)),'Definición técnica de imagenes'!$E$16),"")</f>
        <v/>
      </c>
      <c r="H95" s="62" t="str">
        <f t="shared" si="5"/>
        <v/>
      </c>
      <c r="I95" s="62" t="str">
        <f>IF(OR(B95&lt;&gt;"",J95&lt;&gt;""),IF($G$4="Recurso",IF(LEFT($G$5,1)="M",IF(VLOOKUP($G$5,'Definición técnica de imagenes'!$A$3:$G$17,6,FALSE)=0,"",VLOOKUP($G$5,'Definición técnica de imagenes'!$A$3:$G$17,6,FALSE)),IF($G$5="F1","","")),'Definición técnica de imagenes'!$F$16),"")</f>
        <v/>
      </c>
      <c r="J95" s="62"/>
      <c r="K95" s="45"/>
    </row>
    <row r="96" spans="1:11" s="59" customFormat="1" x14ac:dyDescent="0.25">
      <c r="A96" s="70"/>
      <c r="B96" s="70"/>
      <c r="C96" s="70"/>
      <c r="D96" s="62"/>
      <c r="E96" s="62"/>
      <c r="F96" s="62" t="str">
        <f t="shared" si="4"/>
        <v/>
      </c>
      <c r="G96" s="62" t="str">
        <f>IF(F96&lt;&gt;"",IF($G$4="Recurso",IF(LEFT($G$5,1)="M",VLOOKUP($G$5,'Definición técnica de imagenes'!$A$3:$G$17,5,FALSE),IF($G$5="F1",'Definición técnica de imagenes'!$E$15,'Definición técnica de imagenes'!$F$13)),'Definición técnica de imagenes'!$E$16),"")</f>
        <v/>
      </c>
      <c r="H96" s="62" t="str">
        <f t="shared" si="5"/>
        <v/>
      </c>
      <c r="I96" s="62" t="str">
        <f>IF(OR(B96&lt;&gt;"",J96&lt;&gt;""),IF($G$4="Recurso",IF(LEFT($G$5,1)="M",IF(VLOOKUP($G$5,'Definición técnica de imagenes'!$A$3:$G$17,6,FALSE)=0,"",VLOOKUP($G$5,'Definición técnica de imagenes'!$A$3:$G$17,6,FALSE)),IF($G$5="F1","","")),'Definición técnica de imagenes'!$F$16),"")</f>
        <v/>
      </c>
      <c r="J96" s="62"/>
      <c r="K96" s="45"/>
    </row>
    <row r="97" spans="1:11" s="59" customFormat="1" x14ac:dyDescent="0.25">
      <c r="A97" s="70"/>
      <c r="B97" s="70"/>
      <c r="C97" s="70"/>
      <c r="D97" s="62"/>
      <c r="E97" s="62"/>
      <c r="F97" s="62" t="str">
        <f t="shared" si="4"/>
        <v/>
      </c>
      <c r="G97" s="62" t="str">
        <f>IF(F97&lt;&gt;"",IF($G$4="Recurso",IF(LEFT($G$5,1)="M",VLOOKUP($G$5,'Definición técnica de imagenes'!$A$3:$G$17,5,FALSE),IF($G$5="F1",'Definición técnica de imagenes'!$E$15,'Definición técnica de imagenes'!$F$13)),'Definición técnica de imagenes'!$E$16),"")</f>
        <v/>
      </c>
      <c r="H97" s="62" t="str">
        <f t="shared" si="5"/>
        <v/>
      </c>
      <c r="I97" s="62" t="str">
        <f>IF(OR(B97&lt;&gt;"",J97&lt;&gt;""),IF($G$4="Recurso",IF(LEFT($G$5,1)="M",IF(VLOOKUP($G$5,'Definición técnica de imagenes'!$A$3:$G$17,6,FALSE)=0,"",VLOOKUP($G$5,'Definición técnica de imagenes'!$A$3:$G$17,6,FALSE)),IF($G$5="F1","","")),'Definición técnica de imagenes'!$F$16),"")</f>
        <v/>
      </c>
      <c r="J97" s="62"/>
      <c r="K97" s="45"/>
    </row>
    <row r="98" spans="1:11" s="59" customFormat="1" x14ac:dyDescent="0.25">
      <c r="A98" s="70"/>
      <c r="B98" s="70"/>
      <c r="C98" s="70"/>
      <c r="D98" s="62"/>
      <c r="E98" s="62"/>
      <c r="F98" s="62" t="str">
        <f t="shared" si="4"/>
        <v/>
      </c>
      <c r="G98" s="62" t="str">
        <f>IF(F98&lt;&gt;"",IF($G$4="Recurso",IF(LEFT($G$5,1)="M",VLOOKUP($G$5,'Definición técnica de imagenes'!$A$3:$G$17,5,FALSE),IF($G$5="F1",'Definición técnica de imagenes'!$E$15,'Definición técnica de imagenes'!$F$13)),'Definición técnica de imagenes'!$E$16),"")</f>
        <v/>
      </c>
      <c r="H98" s="62" t="str">
        <f t="shared" si="5"/>
        <v/>
      </c>
      <c r="I98" s="62" t="str">
        <f>IF(OR(B98&lt;&gt;"",J98&lt;&gt;""),IF($G$4="Recurso",IF(LEFT($G$5,1)="M",IF(VLOOKUP($G$5,'Definición técnica de imagenes'!$A$3:$G$17,6,FALSE)=0,"",VLOOKUP($G$5,'Definición técnica de imagenes'!$A$3:$G$17,6,FALSE)),IF($G$5="F1","","")),'Definición técnica de imagenes'!$F$16),"")</f>
        <v/>
      </c>
      <c r="J98" s="62"/>
      <c r="K98" s="45"/>
    </row>
    <row r="99" spans="1:11" s="59" customFormat="1" x14ac:dyDescent="0.25">
      <c r="A99" s="70"/>
      <c r="B99" s="70"/>
      <c r="C99" s="70"/>
      <c r="D99" s="62"/>
      <c r="E99" s="62"/>
      <c r="F99" s="62" t="str">
        <f t="shared" si="4"/>
        <v/>
      </c>
      <c r="G99" s="62" t="str">
        <f>IF(F99&lt;&gt;"",IF($G$4="Recurso",IF(LEFT($G$5,1)="M",VLOOKUP($G$5,'Definición técnica de imagenes'!$A$3:$G$17,5,FALSE),IF($G$5="F1",'Definición técnica de imagenes'!$E$15,'Definición técnica de imagenes'!$F$13)),'Definición técnica de imagenes'!$E$16),"")</f>
        <v/>
      </c>
      <c r="H99" s="62" t="str">
        <f t="shared" si="5"/>
        <v/>
      </c>
      <c r="I99" s="62" t="str">
        <f>IF(OR(B99&lt;&gt;"",J99&lt;&gt;""),IF($G$4="Recurso",IF(LEFT($G$5,1)="M",IF(VLOOKUP($G$5,'Definición técnica de imagenes'!$A$3:$G$17,6,FALSE)=0,"",VLOOKUP($G$5,'Definición técnica de imagenes'!$A$3:$G$17,6,FALSE)),IF($G$5="F1","","")),'Definición técnica de imagenes'!$F$16),"")</f>
        <v/>
      </c>
      <c r="J99" s="62"/>
      <c r="K99" s="45"/>
    </row>
    <row r="100" spans="1:11" s="59" customFormat="1" x14ac:dyDescent="0.25">
      <c r="A100" s="70"/>
      <c r="B100" s="70"/>
      <c r="C100" s="70"/>
      <c r="D100" s="62"/>
      <c r="E100" s="62"/>
      <c r="F100" s="62" t="str">
        <f t="shared" si="4"/>
        <v/>
      </c>
      <c r="G100" s="62" t="str">
        <f>IF(F100&lt;&gt;"",IF($G$4="Recurso",IF(LEFT($G$5,1)="M",VLOOKUP($G$5,'Definición técnica de imagenes'!$A$3:$G$17,5,FALSE),IF($G$5="F1",'Definición técnica de imagenes'!$E$15,'Definición técnica de imagenes'!$F$13)),'Definición técnica de imagenes'!$E$16),"")</f>
        <v/>
      </c>
      <c r="H100" s="62" t="str">
        <f t="shared" si="5"/>
        <v/>
      </c>
      <c r="I100" s="62" t="str">
        <f>IF(OR(B100&lt;&gt;"",J100&lt;&gt;""),IF($G$4="Recurso",IF(LEFT($G$5,1)="M",IF(VLOOKUP($G$5,'Definición técnica de imagenes'!$A$3:$G$17,6,FALSE)=0,"",VLOOKUP($G$5,'Definición técnica de imagenes'!$A$3:$G$17,6,FALSE)),IF($G$5="F1","","")),'Definición técnica de imagenes'!$F$16),"")</f>
        <v/>
      </c>
      <c r="J100" s="62"/>
      <c r="K100" s="45"/>
    </row>
    <row r="101" spans="1:11" s="59" customFormat="1" x14ac:dyDescent="0.25">
      <c r="A101" s="70"/>
      <c r="B101" s="70"/>
      <c r="C101" s="70"/>
      <c r="D101" s="62"/>
      <c r="E101" s="62"/>
      <c r="F101" s="62" t="str">
        <f t="shared" si="4"/>
        <v/>
      </c>
      <c r="G101" s="62" t="str">
        <f>IF(F101&lt;&gt;"",IF($G$4="Recurso",IF(LEFT($G$5,1)="M",VLOOKUP($G$5,'Definición técnica de imagenes'!$A$3:$G$17,5,FALSE),IF($G$5="F1",'Definición técnica de imagenes'!$E$15,'Definición técnica de imagenes'!$F$13)),'Definición técnica de imagenes'!$E$16),"")</f>
        <v/>
      </c>
      <c r="H101" s="62" t="str">
        <f t="shared" si="5"/>
        <v/>
      </c>
      <c r="I101" s="62" t="str">
        <f>IF(OR(B101&lt;&gt;"",J101&lt;&gt;""),IF($G$4="Recurso",IF(LEFT($G$5,1)="M",IF(VLOOKUP($G$5,'Definición técnica de imagenes'!$A$3:$G$17,6,FALSE)=0,"",VLOOKUP($G$5,'Definición técnica de imagenes'!$A$3:$G$17,6,FALSE)),IF($G$5="F1","","")),'Definición técnica de imagenes'!$F$16),"")</f>
        <v/>
      </c>
      <c r="J101" s="62"/>
      <c r="K101" s="45"/>
    </row>
    <row r="102" spans="1:11" s="59" customFormat="1" x14ac:dyDescent="0.25">
      <c r="A102" s="70"/>
      <c r="B102" s="70"/>
      <c r="C102" s="70"/>
      <c r="D102" s="62"/>
      <c r="E102" s="62"/>
      <c r="F102" s="62" t="str">
        <f t="shared" si="4"/>
        <v/>
      </c>
      <c r="G102" s="62" t="str">
        <f>IF(F102&lt;&gt;"",IF($G$4="Recurso",IF(LEFT($G$5,1)="M",VLOOKUP($G$5,'Definición técnica de imagenes'!$A$3:$G$17,5,FALSE),IF($G$5="F1",'Definición técnica de imagenes'!$E$15,'Definición técnica de imagenes'!$F$13)),'Definición técnica de imagenes'!$E$16),"")</f>
        <v/>
      </c>
      <c r="H102" s="62" t="str">
        <f t="shared" si="5"/>
        <v/>
      </c>
      <c r="I102" s="62" t="str">
        <f>IF(OR(B102&lt;&gt;"",J102&lt;&gt;""),IF($G$4="Recurso",IF(LEFT($G$5,1)="M",IF(VLOOKUP($G$5,'Definición técnica de imagenes'!$A$3:$G$17,6,FALSE)=0,"",VLOOKUP($G$5,'Definición técnica de imagenes'!$A$3:$G$17,6,FALSE)),IF($G$5="F1","","")),'Definición técnica de imagenes'!$F$16),"")</f>
        <v/>
      </c>
      <c r="J102" s="62"/>
      <c r="K102" s="45"/>
    </row>
    <row r="103" spans="1:11" s="59" customFormat="1" x14ac:dyDescent="0.25">
      <c r="A103" s="70"/>
      <c r="B103" s="70"/>
      <c r="C103" s="70"/>
      <c r="D103" s="62"/>
      <c r="E103" s="62"/>
      <c r="F103" s="62" t="str">
        <f t="shared" si="4"/>
        <v/>
      </c>
      <c r="G103" s="62" t="str">
        <f>IF(F103&lt;&gt;"",IF($G$4="Recurso",IF(LEFT($G$5,1)="M",VLOOKUP($G$5,'Definición técnica de imagenes'!$A$3:$G$17,5,FALSE),IF($G$5="F1",'Definición técnica de imagenes'!$E$15,'Definición técnica de imagenes'!$F$13)),'Definición técnica de imagenes'!$E$16),"")</f>
        <v/>
      </c>
      <c r="H103" s="62" t="str">
        <f t="shared" si="5"/>
        <v/>
      </c>
      <c r="I103" s="62" t="str">
        <f>IF(OR(B103&lt;&gt;"",J103&lt;&gt;""),IF($G$4="Recurso",IF(LEFT($G$5,1)="M",IF(VLOOKUP($G$5,'Definición técnica de imagenes'!$A$3:$G$17,6,FALSE)=0,"",VLOOKUP($G$5,'Definición técnica de imagenes'!$A$3:$G$17,6,FALSE)),IF($G$5="F1","","")),'Definición técnica de imagenes'!$F$16),"")</f>
        <v/>
      </c>
      <c r="J103" s="62"/>
      <c r="K103" s="45"/>
    </row>
    <row r="104" spans="1:11" s="59" customFormat="1" x14ac:dyDescent="0.25">
      <c r="A104" s="70"/>
      <c r="B104" s="70"/>
      <c r="C104" s="70"/>
      <c r="D104" s="62"/>
      <c r="E104" s="62"/>
      <c r="F104" s="62" t="str">
        <f t="shared" si="4"/>
        <v/>
      </c>
      <c r="G104" s="62" t="str">
        <f>IF(F104&lt;&gt;"",IF($G$4="Recurso",IF(LEFT($G$5,1)="M",VLOOKUP($G$5,'Definición técnica de imagenes'!$A$3:$G$17,5,FALSE),IF($G$5="F1",'Definición técnica de imagenes'!$E$15,'Definición técnica de imagenes'!$F$13)),'Definición técnica de imagenes'!$E$16),"")</f>
        <v/>
      </c>
      <c r="H104" s="62" t="str">
        <f t="shared" si="5"/>
        <v/>
      </c>
      <c r="I104" s="62" t="str">
        <f>IF(OR(B104&lt;&gt;"",J104&lt;&gt;""),IF($G$4="Recurso",IF(LEFT($G$5,1)="M",IF(VLOOKUP($G$5,'Definición técnica de imagenes'!$A$3:$G$17,6,FALSE)=0,"",VLOOKUP($G$5,'Definición técnica de imagenes'!$A$3:$G$17,6,FALSE)),IF($G$5="F1","","")),'Definición técnica de imagenes'!$F$16),"")</f>
        <v/>
      </c>
      <c r="J104" s="62"/>
      <c r="K104" s="45"/>
    </row>
    <row r="105" spans="1:11" s="59" customFormat="1" x14ac:dyDescent="0.25">
      <c r="A105" s="70"/>
      <c r="B105" s="70"/>
      <c r="C105" s="70"/>
      <c r="D105" s="62"/>
      <c r="E105" s="62"/>
      <c r="F105" s="62" t="str">
        <f t="shared" si="4"/>
        <v/>
      </c>
      <c r="G105" s="62" t="str">
        <f>IF(F105&lt;&gt;"",IF($G$4="Recurso",IF(LEFT($G$5,1)="M",VLOOKUP($G$5,'Definición técnica de imagenes'!$A$3:$G$17,5,FALSE),IF($G$5="F1",'Definición técnica de imagenes'!$E$15,'Definición técnica de imagenes'!$F$13)),'Definición técnica de imagenes'!$E$16),"")</f>
        <v/>
      </c>
      <c r="H105" s="62" t="str">
        <f t="shared" si="5"/>
        <v/>
      </c>
      <c r="I105" s="62" t="str">
        <f>IF(OR(B105&lt;&gt;"",J105&lt;&gt;""),IF($G$4="Recurso",IF(LEFT($G$5,1)="M",IF(VLOOKUP($G$5,'Definición técnica de imagenes'!$A$3:$G$17,6,FALSE)=0,"",VLOOKUP($G$5,'Definición técnica de imagenes'!$A$3:$G$17,6,FALSE)),IF($G$5="F1","","")),'Definición técnica de imagenes'!$F$16),"")</f>
        <v/>
      </c>
      <c r="J105" s="62"/>
      <c r="K105" s="45"/>
    </row>
    <row r="106" spans="1:11" s="59" customFormat="1" x14ac:dyDescent="0.25">
      <c r="A106" s="70"/>
      <c r="B106" s="70"/>
      <c r="C106" s="70"/>
      <c r="D106" s="62"/>
      <c r="E106" s="62"/>
      <c r="F106" s="62" t="str">
        <f t="shared" si="4"/>
        <v/>
      </c>
      <c r="G106" s="62" t="str">
        <f>IF(F106&lt;&gt;"",IF($G$4="Recurso",IF(LEFT($G$5,1)="M",VLOOKUP($G$5,'Definición técnica de imagenes'!$A$3:$G$17,5,FALSE),IF($G$5="F1",'Definición técnica de imagenes'!$E$15,'Definición técnica de imagenes'!$F$13)),'Definición técnica de imagenes'!$E$16),"")</f>
        <v/>
      </c>
      <c r="H106" s="62" t="str">
        <f t="shared" si="5"/>
        <v/>
      </c>
      <c r="I106" s="62" t="str">
        <f>IF(OR(B106&lt;&gt;"",J106&lt;&gt;""),IF($G$4="Recurso",IF(LEFT($G$5,1)="M",IF(VLOOKUP($G$5,'Definición técnica de imagenes'!$A$3:$G$17,6,FALSE)=0,"",VLOOKUP($G$5,'Definición técnica de imagenes'!$A$3:$G$17,6,FALSE)),IF($G$5="F1","","")),'Definición técnica de imagenes'!$F$16),"")</f>
        <v/>
      </c>
      <c r="J106" s="62"/>
      <c r="K106" s="45"/>
    </row>
    <row r="107" spans="1:11" s="59" customFormat="1" x14ac:dyDescent="0.25">
      <c r="A107" s="70"/>
      <c r="B107" s="70"/>
      <c r="C107" s="70"/>
      <c r="D107" s="62"/>
      <c r="E107" s="62"/>
      <c r="F107" s="62" t="str">
        <f t="shared" si="4"/>
        <v/>
      </c>
      <c r="G107" s="62" t="str">
        <f>IF(F107&lt;&gt;"",IF($G$4="Recurso",IF(LEFT($G$5,1)="M",VLOOKUP($G$5,'Definición técnica de imagenes'!$A$3:$G$17,5,FALSE),IF($G$5="F1",'Definición técnica de imagenes'!$E$15,'Definición técnica de imagenes'!$F$13)),'Definición técnica de imagenes'!$E$16),"")</f>
        <v/>
      </c>
      <c r="H107" s="62" t="str">
        <f t="shared" si="5"/>
        <v/>
      </c>
      <c r="I107" s="62" t="str">
        <f>IF(OR(B107&lt;&gt;"",J107&lt;&gt;""),IF($G$4="Recurso",IF(LEFT($G$5,1)="M",IF(VLOOKUP($G$5,'Definición técnica de imagenes'!$A$3:$G$17,6,FALSE)=0,"",VLOOKUP($G$5,'Definición técnica de imagenes'!$A$3:$G$17,6,FALSE)),IF($G$5="F1","","")),'Definición técnica de imagenes'!$F$16),"")</f>
        <v/>
      </c>
      <c r="J107" s="62"/>
      <c r="K107" s="45"/>
    </row>
    <row r="108" spans="1:11" s="59" customFormat="1" x14ac:dyDescent="0.25">
      <c r="A108" s="70"/>
      <c r="B108" s="70"/>
      <c r="C108" s="70"/>
      <c r="D108" s="62"/>
      <c r="E108" s="62"/>
      <c r="F108" s="62" t="str">
        <f t="shared" si="4"/>
        <v/>
      </c>
      <c r="G108" s="62" t="str">
        <f>IF(F108&lt;&gt;"",IF($G$4="Recurso",IF(LEFT($G$5,1)="M",VLOOKUP($G$5,'Definición técnica de imagenes'!$A$3:$G$17,5,FALSE),IF($G$5="F1",'Definición técnica de imagenes'!$E$15,'Definición técnica de imagenes'!$F$13)),'Definición técnica de imagenes'!$E$16),"")</f>
        <v/>
      </c>
      <c r="H108" s="62" t="str">
        <f t="shared" si="5"/>
        <v/>
      </c>
      <c r="I108" s="62" t="str">
        <f>IF(OR(B108&lt;&gt;"",J108&lt;&gt;""),IF($G$4="Recurso",IF(LEFT($G$5,1)="M",IF(VLOOKUP($G$5,'Definición técnica de imagenes'!$A$3:$G$17,6,FALSE)=0,"",VLOOKUP($G$5,'Definición técnica de imagenes'!$A$3:$G$17,6,FALSE)),IF($G$5="F1","","")),'Definición técnica de imagenes'!$F$16),"")</f>
        <v/>
      </c>
      <c r="J108" s="62"/>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60" r:id="rId4">
          <objectPr defaultSize="0" autoPict="0" r:id="rId5">
            <anchor moveWithCells="1" sizeWithCells="1">
              <from>
                <xdr:col>10</xdr:col>
                <xdr:colOff>1314450</xdr:colOff>
                <xdr:row>9</xdr:row>
                <xdr:rowOff>1390650</xdr:rowOff>
              </from>
              <to>
                <xdr:col>10</xdr:col>
                <xdr:colOff>5800725</xdr:colOff>
                <xdr:row>9</xdr:row>
                <xdr:rowOff>4010025</xdr:rowOff>
              </to>
            </anchor>
          </objectPr>
        </oleObject>
      </mc:Choice>
      <mc:Fallback>
        <oleObject progId="PBrush" shapeId="2060"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4" t="s">
        <v>38</v>
      </c>
      <c r="B1" s="95"/>
      <c r="C1" s="95"/>
      <c r="D1" s="95"/>
      <c r="E1" s="95"/>
      <c r="F1" s="96"/>
    </row>
    <row r="2" spans="1:11" x14ac:dyDescent="0.25">
      <c r="A2" s="15" t="s">
        <v>42</v>
      </c>
      <c r="B2" s="16"/>
      <c r="C2" s="97" t="s">
        <v>13</v>
      </c>
      <c r="D2" s="98"/>
      <c r="E2" s="99"/>
      <c r="F2" s="17"/>
    </row>
    <row r="3" spans="1:11" ht="63" x14ac:dyDescent="0.25">
      <c r="A3" s="18" t="s">
        <v>43</v>
      </c>
      <c r="B3" s="16"/>
      <c r="C3" s="103" t="s">
        <v>14</v>
      </c>
      <c r="D3" s="104"/>
      <c r="E3" s="105"/>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06" t="str">
        <f>CONCATENATE(H21,"_",I21,"_",J21,"_CO")</f>
        <v>LE_07_04_CO</v>
      </c>
      <c r="E5" s="107"/>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2" t="str">
        <f>CONCATENATE("SolicitudGrafica_",D5,".xls")</f>
        <v>SolicitudGrafica_LE_07_04_CO.xls</v>
      </c>
      <c r="E7" s="92"/>
      <c r="F7" s="93"/>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4" t="s">
        <v>41</v>
      </c>
      <c r="B13" s="95"/>
      <c r="C13" s="95"/>
      <c r="D13" s="95"/>
      <c r="E13" s="95"/>
      <c r="F13" s="96"/>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97" t="s">
        <v>49</v>
      </c>
      <c r="D15" s="98"/>
      <c r="E15" s="98"/>
      <c r="F15" s="99"/>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100" t="str">
        <f>CONCATENATE(H21,"_",I21,"_",J21,"_",K45)</f>
        <v>LE_07_04_REC10</v>
      </c>
      <c r="E17" s="101"/>
      <c r="F17" s="102"/>
      <c r="J17" s="9">
        <v>14</v>
      </c>
      <c r="K17" s="9">
        <v>14</v>
      </c>
    </row>
    <row r="18" spans="1:11" ht="79.5" thickBot="1" x14ac:dyDescent="0.3">
      <c r="A18" s="18" t="s">
        <v>48</v>
      </c>
      <c r="B18" s="16"/>
      <c r="C18" s="44" t="s">
        <v>128</v>
      </c>
      <c r="D18" s="92" t="str">
        <f>CONCATENATE("SolicitudGrafica_",D17,".xls")</f>
        <v>SolicitudGrafica_LE_07_04_REC10.xls</v>
      </c>
      <c r="E18" s="92"/>
      <c r="F18" s="93"/>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2015-03-07T04:35:26Z</dcterms:modified>
</cp:coreProperties>
</file>