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38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<sst xmlns="http://schemas.openxmlformats.org/spreadsheetml/2006/main" count="370" uniqueCount="193">
  <si>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</si>
  <si>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</si>
  <si>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</si>
  <si>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</si>
  <si>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</si>
  <si>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</si>
  <si>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</si>
  <si>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</si>
  <si>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</si>
  <si>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</si>
  <si>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</si>
  <si>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</si>
  <si>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</si>
  <si>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</si>
  <si>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</si>
  <si>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</si>
  <si>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</si>
  <si>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</si>
  <si>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</si>
  <si>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</si>
  <si>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</si>
  <si>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</si>
  <si>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</si>
  <si>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</si>
  <si>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</si>
  <si>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</si>
  <si>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</si>
  <si>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</si>
  <si>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</si>
  <si>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</si>
  <si>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</si>
  <si>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</si>
  <si>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</si>
  <si>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</si>
  <si>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</si>
  <si>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</si>
  <si>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</si>
  <si>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</si>
  <si>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</si>
  <si>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</si>
  <si>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</si>
  <si>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</si>
  <si>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</si>
  <si>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</si>
  <si>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</si>
  <si>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</si>
  <si>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</si>
  <si>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</si>
  <si>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</si>
  <si>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</si>
  <si>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</si>
  <si>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</si>
  <si>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</si>
  <si>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</si>
  <si>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</si>
  <si>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</si>
  <si>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</si>
  <si>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</si>
  <si>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</si>
  <si>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</si>
  <si>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</si>
  <si>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</si>
  <si>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</si>
  <si>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</si>
  <si>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</si>
  <si>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</si>
  <si>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</si>
  <si>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</si>
  <si>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</si>
  <si>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</si>
  <si>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</si>
  <si>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</si>
  <si>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</si>
  <si>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</si>
  <si>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</si>
  <si>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</si>
  <si>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</si>
  <si>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</si>
  <si>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</si>
  <si>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</si>
  <si>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</si>
  <si>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</si>
  <si>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</si>
  <si>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</si>
  <si>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</si>
  <si>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</si>
  <si>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</si>
  <si>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</si>
  <si>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</si>
  <si>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</si>
  <si>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</si>
  <si>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</si>
  <si>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</si>
  <si>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</si>
  <si>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</si>
  <si>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</si>
  <si>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</si>
  <si>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</si>
  <si>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</si>
  <si>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</si>
  <si>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</si>
  <si>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</si>
  <si>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</si>
  <si>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</si>
  <si>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</si>
  <si>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</si>
  <si>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</si>
  <si>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</si>
  <si>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</si>
  <si>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</si>
  <si>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</si>
  <si>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</si>
  <si>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</si>
  <si>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</si>
  <si>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</si>
  <si>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</si>
  <si>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</si>
  <si>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</si>
  <si>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</si>
  <si>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</si>
  <si>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</si>
  <si>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</si>
  <si>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</si>
  <si>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</si>
  <si>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</si>
  <si>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</si>
  <si>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</si>
  <si>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</si>
  <si>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</si>
  <si>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</si>
  <si>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</si>
  <si>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</si>
  <si>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</si>
  <si>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</si>
  <si>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</si>
  <si>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</si>
  <si>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</si>
  <si>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</si>
  <si>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</si>
  <si>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</si>
  <si>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</si>
  <si>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</si>
  <si>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</si>
  <si>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</si>
  <si>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</si>
  <si>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</si>
  <si>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</si>
  <si>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</si>
  <si>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</si>
  <si>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</si>
  <si>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</si>
  <si>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</si>
  <si>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</si>
  <si>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</si>
  <si>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</si>
  <si>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</si>
  <si>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</si>
  <si>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</si>
  <si>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</si>
  <si>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</si>
  <si>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</si>
  <si>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</si>
  <si>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</si>
  <si>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</si>
  <si>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</si>
  <si>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</si>
  <si>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</si>
  <si>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</si>
  <si>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</si>
  <si>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</si>
  <si>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</si>
  <si>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</si>
  <si>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</si>
  <si>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</si>
  <si>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</si>
  <si>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</si>
  <si>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</si>
  <si>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</si>
  <si>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</si>
  <si>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</si>
  <si>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</si>
  <si>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</si>
  <si>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</si>
  <si>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</si>
  <si>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</si>
  <si>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</si>
  <si>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</si>
  <si>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poliedros y los cuerpos redondos</t>
  </si>
  <si>
    <t>MA_07_14_CO</t>
  </si>
  <si>
    <t xml:space="preserve">Ficha del estudiante </t>
  </si>
  <si>
    <t>Cono con sus partes</t>
  </si>
  <si>
    <t>Ilustración</t>
  </si>
  <si>
    <t>Cono tuncado  con sus partes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</si>
</sst>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317500</xdr:colOff>
      <xdr:row>9</xdr:row>
      <xdr:rowOff>63500</xdr:rowOff>
    </xdr:from>
    <xdr:to>
      <xdr:col>10</xdr:col>
      <xdr:colOff>2508250</xdr:colOff>
      <xdr:row>9</xdr:row>
      <xdr:rowOff>1945958</xdr:rowOff>
    </xdr:to>
    <xdr:pic>
      <xdr:nvPicPr>
        <xdr:cNvPr id="3" name="Imagen 2"/>
        <xdr:cNvPicPr/>
      </xdr:nvPicPr>
      <xdr:blipFill rotWithShape="1">
        <a:blip xmlns:r="http://schemas.openxmlformats.org/officeDocument/2006/relationships" r:embed="rId1"/>
        <a:srcRect l="36150" t="35016" r="37033" b="24231"/>
        <a:stretch/>
      </xdr:blipFill>
      <xdr:spPr bwMode="auto">
        <a:xfrm>
          <a:off x="16700500" y="2222500"/>
          <a:ext cx="2190750" cy="188245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10</xdr:row>
      <xdr:rowOff>0</xdr:rowOff>
    </xdr:from>
    <xdr:to>
      <xdr:col>15</xdr:col>
      <xdr:colOff>88900</xdr:colOff>
      <xdr:row>10</xdr:row>
      <xdr:rowOff>2162810</xdr:rowOff>
    </xdr:to>
    <xdr:pic>
      <xdr:nvPicPr>
        <xdr:cNvPr id="4" name="Imagen 3"/>
        <xdr:cNvPicPr/>
      </xdr:nvPicPr>
      <xdr:blipFill rotWithShape="1">
        <a:blip xmlns:r="http://schemas.openxmlformats.org/officeDocument/2006/relationships" r:embed="rId2"/>
        <a:srcRect l="36320" t="53733" r="38900" b="12458"/>
        <a:stretch/>
      </xdr:blipFill>
      <xdr:spPr bwMode="auto">
        <a:xfrm>
          <a:off x="16383000" y="4216400"/>
          <a:ext cx="2819400" cy="216281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1"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5.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42060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162" customHeight="1" x14ac:dyDescent="0.25">
      <c r="A10" s="12" t="str">
        <f>IF(OR(B10&lt;&gt;"",J10&lt;&gt;""),"IMG01","")</f>
        <v>IMG01</v>
      </c>
      <c r="B10" s="62"/>
      <c r="C10" s="20" t="str">
        <f t="shared" ref="C10:C41" si="0">IF(OR(B10&lt;&gt;"",J10&lt;&gt;""),IF($G$4="Recurso",CONCATENATE($G$4," ",$G$5),$G$4),"")</f>
        <v>Recurso F10</v>
      </c>
      <c r="D10" s="63" t="s">
        <v>191</v>
      </c>
      <c r="E10" s="63" t="s">
        <v>155</v>
      </c>
      <c r="F10" s="13" t="str">
        <f t="shared" ref="F10" ca="1" si="1">IF(OR(B10&lt;&gt;"",J10&lt;&gt;""),CONCATENATE($C$7,"_",$A10,IF($G$4="Cuaderno de Estudio","_small",CONCATENATE(IF(I10="","","n"),IF(LEFT($G$5,1)="F",".jpg",".png")))),"")</f>
        <v>MA_07_14_CO_IMG01.jpg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93.5" customHeight="1" x14ac:dyDescent="0.25">
      <c r="A11" s="12" t="str">
        <f t="shared" ref="A11:A18" si="3">IF(OR(B11&lt;&gt;"",J11&lt;&gt;""),CONCATENATE(LEFT(A10,3),IF(MID(A10,4,2)+1&lt;10,CONCATENATE("0",MID(A10,4,2)+1))),"")</f>
        <v>IMG02</v>
      </c>
      <c r="B11" s="62"/>
      <c r="C11" s="20" t="str">
        <f t="shared" si="0"/>
        <v>Recurso F10</v>
      </c>
      <c r="D11" s="63" t="s">
        <v>191</v>
      </c>
      <c r="E11" s="63" t="s">
        <v>155</v>
      </c>
      <c r="F11" s="13" t="str">
        <f t="shared" ref="F11:F74" ca="1" si="4">IF(OR(B11&lt;&gt;"",J11&lt;&gt;""),CONCATENATE($C$7,"_",$A11,IF($G$4="Cuaderno de Estudio","_small",CONCATENATE(IF(I11="","","n"),IF(LEFT($G$5,1)="F",".jpg",".png")))),"")</f>
        <v>MA_07_14_CO_IMG02.jpg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2016-02-25T22:27:26Z</dcterms:modified>
</cp:coreProperties>
</file>