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<sst xmlns="http://schemas.openxmlformats.org/spreadsheetml/2006/main" count="381" uniqueCount="196">
  <si>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</si>
  <si>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</si>
  <si>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</si>
  <si>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</si>
  <si>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</si>
  <si>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</si>
  <si>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</si>
  <si>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</si>
  <si>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</si>
  <si>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</si>
  <si>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</si>
  <si>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</si>
  <si>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</si>
  <si>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</si>
  <si>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</si>
  <si>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</si>
  <si>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</si>
  <si>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</si>
  <si>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</si>
  <si>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</si>
  <si>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</si>
  <si>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</si>
  <si>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</si>
  <si>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</si>
  <si>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</si>
  <si>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</si>
  <si>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</si>
  <si>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</si>
  <si>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</si>
  <si>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</si>
  <si>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</si>
  <si>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</si>
  <si>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</si>
  <si>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</si>
  <si>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</si>
  <si>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</si>
  <si>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</si>
  <si>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</si>
  <si>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</si>
  <si>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</si>
  <si>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</si>
  <si>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</si>
  <si>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</si>
  <si>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</si>
  <si>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</si>
  <si>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</si>
  <si>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</si>
  <si>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</si>
  <si>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</si>
  <si>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</si>
  <si>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</si>
  <si>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</si>
  <si>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</si>
  <si>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</si>
  <si>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</si>
  <si>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</si>
  <si>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</si>
  <si>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</si>
  <si>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</si>
  <si>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</si>
  <si>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</si>
  <si>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</si>
  <si>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</si>
  <si>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</si>
  <si>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</si>
  <si>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</si>
  <si>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</si>
  <si>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</si>
  <si>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</si>
  <si>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</si>
  <si>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</si>
  <si>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</si>
  <si>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</si>
  <si>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</si>
  <si>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</si>
  <si>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</si>
  <si>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</si>
  <si>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</si>
  <si>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</si>
  <si>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</si>
  <si>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</si>
  <si>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</si>
  <si>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</si>
  <si>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</si>
  <si>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</si>
  <si>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</si>
  <si>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</si>
  <si>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</si>
  <si>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</si>
  <si>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</si>
  <si>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</si>
  <si>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</si>
  <si>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</si>
  <si>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</si>
  <si>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</si>
  <si>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</si>
  <si>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</si>
  <si>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</si>
  <si>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</si>
  <si>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</si>
  <si>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</si>
  <si>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</si>
  <si>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</si>
  <si>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</si>
  <si>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</si>
  <si>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</si>
  <si>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</si>
  <si>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</si>
  <si>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</si>
  <si>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</si>
  <si>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</si>
  <si>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</si>
  <si>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</si>
  <si>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</si>
  <si>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</si>
  <si>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</si>
  <si>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</si>
  <si>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</si>
  <si>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</si>
  <si>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</si>
  <si>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</si>
  <si>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</si>
  <si>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</si>
  <si>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</si>
  <si>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</si>
  <si>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</si>
  <si>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</si>
  <si>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</si>
  <si>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</si>
  <si>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</si>
  <si>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</si>
  <si>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</si>
  <si>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</si>
  <si>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</si>
  <si>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</si>
  <si>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</si>
  <si>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</si>
  <si>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</si>
  <si>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</si>
  <si>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</si>
  <si>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</si>
  <si>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</si>
  <si>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</si>
  <si>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</si>
  <si>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</si>
  <si>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</si>
  <si>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</si>
  <si>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</si>
  <si>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</si>
  <si>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</si>
  <si>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</si>
  <si>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</si>
  <si>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</si>
  <si>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</si>
  <si>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</si>
  <si>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</si>
  <si>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</si>
  <si>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</si>
  <si>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</si>
  <si>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</si>
  <si>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</si>
  <si>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</si>
  <si>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</si>
  <si>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</si>
  <si>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</si>
  <si>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</si>
  <si>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</si>
  <si>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</si>
  <si>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</si>
  <si>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</si>
  <si>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</si>
  <si>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</si>
  <si>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</si>
  <si>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</si>
  <si>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</si>
  <si>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</si>
  <si>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</si>
  <si>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</si>
  <si>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</si>
  <si>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</si>
  <si>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</si>
  <si>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</si>
  <si>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</si>
  <si>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</si>
  <si>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</si>
  <si>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</si>
  <si>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</si>
  <si>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MA_09_11_CO_REC30</t>
  </si>
  <si>
    <t>Cuerpos redondos</t>
  </si>
  <si>
    <t>Ilustración</t>
  </si>
  <si>
    <t>cono con medidas específicas pregunta 1</t>
  </si>
  <si>
    <t>cono con medidas específicas pregunta 2</t>
  </si>
  <si>
    <t>cono con medidas específicas pregunta 3</t>
  </si>
  <si>
    <t>cono con medidas específicas pregunta 4</t>
  </si>
  <si>
    <t>cono con medidas específicas pregunta 5</t>
  </si>
  <si>
    <t>cono con medidas específicas pregunta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</si>
</sst>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248230</xdr:colOff>
      <xdr:row>9</xdr:row>
      <xdr:rowOff>4124901</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153480" cy="4124901"/>
        </a:xfrm>
        <a:prstGeom prst="rect">
          <a:avLst/>
        </a:prstGeom>
      </xdr:spPr>
    </xdr:pic>
    <xdr:clientData/>
  </xdr:twoCellAnchor>
  <xdr:twoCellAnchor editAs="oneCell">
    <xdr:from>
      <xdr:col>10</xdr:col>
      <xdr:colOff>0</xdr:colOff>
      <xdr:row>10</xdr:row>
      <xdr:rowOff>0</xdr:rowOff>
    </xdr:from>
    <xdr:to>
      <xdr:col>17</xdr:col>
      <xdr:colOff>381599</xdr:colOff>
      <xdr:row>10</xdr:row>
      <xdr:rowOff>3019847</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56375"/>
          <a:ext cx="4286849" cy="3019847"/>
        </a:xfrm>
        <a:prstGeom prst="rect">
          <a:avLst/>
        </a:prstGeom>
      </xdr:spPr>
    </xdr:pic>
    <xdr:clientData/>
  </xdr:twoCellAnchor>
  <xdr:twoCellAnchor editAs="oneCell">
    <xdr:from>
      <xdr:col>10</xdr:col>
      <xdr:colOff>0</xdr:colOff>
      <xdr:row>11</xdr:row>
      <xdr:rowOff>0</xdr:rowOff>
    </xdr:from>
    <xdr:to>
      <xdr:col>17</xdr:col>
      <xdr:colOff>362546</xdr:colOff>
      <xdr:row>11</xdr:row>
      <xdr:rowOff>3019847</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0993438"/>
          <a:ext cx="4267796" cy="3019847"/>
        </a:xfrm>
        <a:prstGeom prst="rect">
          <a:avLst/>
        </a:prstGeom>
      </xdr:spPr>
    </xdr:pic>
    <xdr:clientData/>
  </xdr:twoCellAnchor>
  <xdr:twoCellAnchor editAs="oneCell">
    <xdr:from>
      <xdr:col>10</xdr:col>
      <xdr:colOff>0</xdr:colOff>
      <xdr:row>12</xdr:row>
      <xdr:rowOff>0</xdr:rowOff>
    </xdr:from>
    <xdr:to>
      <xdr:col>17</xdr:col>
      <xdr:colOff>372072</xdr:colOff>
      <xdr:row>12</xdr:row>
      <xdr:rowOff>4267796</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5430500"/>
          <a:ext cx="4277322" cy="4267796"/>
        </a:xfrm>
        <a:prstGeom prst="rect">
          <a:avLst/>
        </a:prstGeom>
      </xdr:spPr>
    </xdr:pic>
    <xdr:clientData/>
  </xdr:twoCellAnchor>
  <xdr:twoCellAnchor editAs="oneCell">
    <xdr:from>
      <xdr:col>10</xdr:col>
      <xdr:colOff>0</xdr:colOff>
      <xdr:row>13</xdr:row>
      <xdr:rowOff>0</xdr:rowOff>
    </xdr:from>
    <xdr:to>
      <xdr:col>17</xdr:col>
      <xdr:colOff>553073</xdr:colOff>
      <xdr:row>13</xdr:row>
      <xdr:rowOff>4258270</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19867563"/>
          <a:ext cx="4458323" cy="4258270"/>
        </a:xfrm>
        <a:prstGeom prst="rect">
          <a:avLst/>
        </a:prstGeom>
      </xdr:spPr>
    </xdr:pic>
    <xdr:clientData/>
  </xdr:twoCellAnchor>
  <xdr:twoCellAnchor editAs="oneCell">
    <xdr:from>
      <xdr:col>10</xdr:col>
      <xdr:colOff>0</xdr:colOff>
      <xdr:row>14</xdr:row>
      <xdr:rowOff>0</xdr:rowOff>
    </xdr:from>
    <xdr:to>
      <xdr:col>17</xdr:col>
      <xdr:colOff>495915</xdr:colOff>
      <xdr:row>14</xdr:row>
      <xdr:rowOff>4277322</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24304625"/>
          <a:ext cx="4401165" cy="4277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62">
        <v>22761727</v>
      </c>
      <c r="C10" s="20" t="str">
        <f t="shared" ref="C10:C41" si="0">IF(OR(B10&lt;&gt;"",J10&lt;&gt;""),IF($G$4="Recurso",CONCATENATE($G$4," ",$G$5),$G$4),"")</f>
        <v>Recurso M3A</v>
      </c>
      <c r="D10" s="63" t="s">
        <v>189</v>
      </c>
      <c r="E10" s="63" t="s">
        <v>155</v>
      </c>
      <c r="F10" s="13" t="str">
        <f t="shared" ref="F10" ca="1" si="1">IF(OR(B10&lt;&gt;"",J10&lt;&gt;""),CONCATENATE($C$7,"_",$A10,IF($G$4="Cuaderno de Estudio","_small",CONCATENATE(IF(I10="","","n"),IF(LEFT($G$5,1)="F",".jpg",".png")))),"")</f>
        <v>MA_09_11_CO_REC30_IMG01.png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109" t="s">
        <v>190</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62">
        <v>105429590</v>
      </c>
      <c r="C11" s="20" t="str">
        <f t="shared" si="0"/>
        <v>Recurso M3A</v>
      </c>
      <c r="D11" s="63" t="s">
        <v>189</v>
      </c>
      <c r="E11" s="63" t="s">
        <v>155</v>
      </c>
      <c r="F11" s="13" t="str">
        <f t="shared" ref="F11:F74" ca="1" si="4">IF(OR(B11&lt;&gt;"",J11&lt;&gt;""),CONCATENATE($C$7,"_",$A11,IF($G$4="Cuaderno de Estudio","_small",CONCATENATE(IF(I11="","","n"),IF(LEFT($G$5,1)="F",".jpg",".png")))),"")</f>
        <v>MA_09_11_CO_REC30_IMG02.png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109" t="s">
        <v>191</v>
      </c>
      <c r="K11" s="65"/>
      <c r="O11" s="2" t="str">
        <f>'Definición técnica de imagenes'!A13</f>
        <v>M101</v>
      </c>
    </row>
    <row r="12" spans="1:16" s="11" customFormat="1" ht="350.1" customHeight="1" x14ac:dyDescent="0.25">
      <c r="A12" s="12" t="str">
        <f t="shared" si="3"/>
        <v>IMG03</v>
      </c>
      <c r="B12" s="62">
        <v>105429590</v>
      </c>
      <c r="C12" s="20" t="str">
        <f t="shared" si="0"/>
        <v>Recurso M3A</v>
      </c>
      <c r="D12" s="63" t="s">
        <v>189</v>
      </c>
      <c r="E12" s="63" t="s">
        <v>155</v>
      </c>
      <c r="F12" s="13" t="str">
        <f t="shared" ca="1" si="4"/>
        <v>MA_09_11_CO_REC30_IMG03.png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109" t="s">
        <v>192</v>
      </c>
      <c r="K12" s="64"/>
      <c r="O12" s="2" t="str">
        <f>'Definición técnica de imagenes'!A18</f>
        <v>Diaporama F1</v>
      </c>
    </row>
    <row r="13" spans="1:16" s="11" customFormat="1" ht="350.1" customHeight="1" x14ac:dyDescent="0.25">
      <c r="A13" s="12" t="str">
        <f t="shared" si="3"/>
        <v>IMG04</v>
      </c>
      <c r="B13" s="62">
        <v>323095151</v>
      </c>
      <c r="C13" s="20" t="str">
        <f t="shared" si="0"/>
        <v>Recurso M3A</v>
      </c>
      <c r="D13" s="63" t="s">
        <v>189</v>
      </c>
      <c r="E13" s="63" t="s">
        <v>155</v>
      </c>
      <c r="F13" s="13" t="str">
        <f t="shared" ca="1" si="4"/>
        <v>MA_09_11_CO_REC30_IMG04.png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109" t="s">
        <v>193</v>
      </c>
      <c r="K13" s="64"/>
      <c r="O13" s="2" t="str">
        <f>'Definición técnica de imagenes'!A19</f>
        <v>F4</v>
      </c>
    </row>
    <row r="14" spans="1:16" s="11" customFormat="1" ht="350.1" customHeight="1" x14ac:dyDescent="0.25">
      <c r="A14" s="12" t="str">
        <f t="shared" si="3"/>
        <v>IMG05</v>
      </c>
      <c r="B14" s="62">
        <v>323095151</v>
      </c>
      <c r="C14" s="20" t="str">
        <f t="shared" si="0"/>
        <v>Recurso M3A</v>
      </c>
      <c r="D14" s="63" t="s">
        <v>189</v>
      </c>
      <c r="E14" s="63" t="s">
        <v>155</v>
      </c>
      <c r="F14" s="13" t="str">
        <f t="shared" ca="1" si="4"/>
        <v>MA_09_11_CO_REC30_IMG05.png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109" t="s">
        <v>194</v>
      </c>
      <c r="K14" s="64"/>
      <c r="O14" s="2" t="str">
        <f>'Definición técnica de imagenes'!A22</f>
        <v>F6</v>
      </c>
    </row>
    <row r="15" spans="1:16" s="11" customFormat="1" ht="350.1" customHeight="1" x14ac:dyDescent="0.25">
      <c r="A15" s="12" t="str">
        <f t="shared" si="3"/>
        <v>IMG06</v>
      </c>
      <c r="B15" s="62">
        <v>261203828</v>
      </c>
      <c r="C15" s="20" t="str">
        <f t="shared" si="0"/>
        <v>Recurso M3A</v>
      </c>
      <c r="D15" s="63" t="s">
        <v>189</v>
      </c>
      <c r="E15" s="63" t="s">
        <v>155</v>
      </c>
      <c r="F15" s="13" t="str">
        <f t="shared" ca="1" si="4"/>
        <v>MA_09_11_CO_REC30_IMG06.png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109" t="s">
        <v>195</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2016-02-25T00:31:11Z</dcterms:modified>
</cp:coreProperties>
</file>