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2. MA_07_05_CO\MaterialParaEditar\"/>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2180" yWindow="0" windowWidth="35600" windowHeight="15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H18" i="1" s="1"/>
  <c r="I19" i="1"/>
  <c r="H19" i="1" s="1"/>
  <c r="I20" i="1"/>
  <c r="I21" i="1"/>
  <c r="H21" i="1" s="1"/>
  <c r="I22" i="1"/>
  <c r="H22" i="1" s="1"/>
  <c r="I23" i="1"/>
  <c r="H23" i="1" s="1"/>
  <c r="I24" i="1"/>
  <c r="I25" i="1"/>
  <c r="H25" i="1" s="1"/>
  <c r="I26" i="1"/>
  <c r="H26" i="1" s="1"/>
  <c r="I27" i="1"/>
  <c r="H27" i="1" s="1"/>
  <c r="I28" i="1"/>
  <c r="I29" i="1"/>
  <c r="I30" i="1"/>
  <c r="H30" i="1" s="1"/>
  <c r="I31" i="1"/>
  <c r="H31" i="1" s="1"/>
  <c r="I32" i="1"/>
  <c r="H32" i="1" s="1"/>
  <c r="I33" i="1"/>
  <c r="H33" i="1" s="1"/>
  <c r="I34" i="1"/>
  <c r="H34" i="1" s="1"/>
  <c r="I35" i="1"/>
  <c r="H35" i="1" s="1"/>
  <c r="I36" i="1"/>
  <c r="I37" i="1"/>
  <c r="I38" i="1"/>
  <c r="H38" i="1" s="1"/>
  <c r="I39" i="1"/>
  <c r="H39" i="1" s="1"/>
  <c r="I40" i="1"/>
  <c r="I41" i="1"/>
  <c r="H41" i="1" s="1"/>
  <c r="I42" i="1"/>
  <c r="H42" i="1" s="1"/>
  <c r="I43" i="1"/>
  <c r="H43" i="1" s="1"/>
  <c r="I44" i="1"/>
  <c r="I45" i="1"/>
  <c r="H45" i="1" s="1"/>
  <c r="I46" i="1"/>
  <c r="H46" i="1" s="1"/>
  <c r="I47" i="1"/>
  <c r="H47" i="1" s="1"/>
  <c r="I48" i="1"/>
  <c r="H48" i="1" s="1"/>
  <c r="I49" i="1"/>
  <c r="H49" i="1" s="1"/>
  <c r="I50" i="1"/>
  <c r="H50" i="1" s="1"/>
  <c r="I51" i="1"/>
  <c r="H51" i="1" s="1"/>
  <c r="I52" i="1"/>
  <c r="I53" i="1"/>
  <c r="H53" i="1" s="1"/>
  <c r="F53" i="1"/>
  <c r="G53" i="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H52" i="1"/>
  <c r="F51" i="1"/>
  <c r="G51" i="1" s="1"/>
  <c r="F50" i="1"/>
  <c r="G50" i="1" s="1"/>
  <c r="F49" i="1"/>
  <c r="G49" i="1" s="1"/>
  <c r="F48" i="1"/>
  <c r="G48" i="1" s="1"/>
  <c r="F47" i="1"/>
  <c r="G47" i="1" s="1"/>
  <c r="F46" i="1"/>
  <c r="G46" i="1" s="1"/>
  <c r="F45" i="1"/>
  <c r="G45" i="1" s="1"/>
  <c r="F44" i="1"/>
  <c r="G44" i="1" s="1"/>
  <c r="H44" i="1"/>
  <c r="F43" i="1"/>
  <c r="G43" i="1" s="1"/>
  <c r="F42" i="1"/>
  <c r="G42" i="1" s="1"/>
  <c r="A10" i="1"/>
  <c r="A11" i="1"/>
  <c r="A12" i="1" s="1"/>
  <c r="A18" i="1"/>
  <c r="A19" i="1"/>
  <c r="A20" i="1"/>
  <c r="A21" i="1"/>
  <c r="A22" i="1"/>
  <c r="A23" i="1"/>
  <c r="A24" i="1"/>
  <c r="A25" i="1"/>
  <c r="A26" i="1"/>
  <c r="A27" i="1"/>
  <c r="A28" i="1"/>
  <c r="A29" i="1"/>
  <c r="A30" i="1"/>
  <c r="A31" i="1"/>
  <c r="A32" i="1"/>
  <c r="A33" i="1"/>
  <c r="A34" i="1"/>
  <c r="A35" i="1"/>
  <c r="A36" i="1"/>
  <c r="A37" i="1"/>
  <c r="A38" i="1"/>
  <c r="A39" i="1"/>
  <c r="A40" i="1"/>
  <c r="A41" i="1"/>
  <c r="F41" i="1"/>
  <c r="G41" i="1" s="1"/>
  <c r="F40" i="1"/>
  <c r="G40" i="1" s="1"/>
  <c r="H40" i="1"/>
  <c r="F39" i="1"/>
  <c r="G39" i="1" s="1"/>
  <c r="F38" i="1"/>
  <c r="G38" i="1" s="1"/>
  <c r="F37" i="1"/>
  <c r="G37" i="1" s="1"/>
  <c r="H37" i="1"/>
  <c r="F36" i="1"/>
  <c r="G36" i="1" s="1"/>
  <c r="H36" i="1"/>
  <c r="F35" i="1"/>
  <c r="G35" i="1" s="1"/>
  <c r="F34" i="1"/>
  <c r="G34" i="1" s="1"/>
  <c r="F33" i="1"/>
  <c r="G33" i="1" s="1"/>
  <c r="F32" i="1"/>
  <c r="G32" i="1" s="1"/>
  <c r="F31" i="1"/>
  <c r="G31" i="1" s="1"/>
  <c r="F30" i="1"/>
  <c r="G30" i="1" s="1"/>
  <c r="F29" i="1"/>
  <c r="G29" i="1" s="1"/>
  <c r="H29" i="1"/>
  <c r="F28" i="1"/>
  <c r="G28" i="1" s="1"/>
  <c r="H28" i="1"/>
  <c r="F27" i="1"/>
  <c r="G27" i="1" s="1"/>
  <c r="F26" i="1"/>
  <c r="G26" i="1" s="1"/>
  <c r="F25" i="1"/>
  <c r="G25" i="1" s="1"/>
  <c r="F24" i="1"/>
  <c r="G24" i="1" s="1"/>
  <c r="H24" i="1"/>
  <c r="F23" i="1"/>
  <c r="G23" i="1" s="1"/>
  <c r="F22" i="1"/>
  <c r="G22" i="1" s="1"/>
  <c r="F21" i="1"/>
  <c r="G21" i="1" s="1"/>
  <c r="F20" i="1"/>
  <c r="G20" i="1" s="1"/>
  <c r="H20" i="1"/>
  <c r="F19" i="1"/>
  <c r="G19" i="1" s="1"/>
  <c r="F18" i="1"/>
  <c r="G18" i="1" s="1"/>
  <c r="K45" i="2"/>
  <c r="D17" i="2" s="1"/>
  <c r="D18" i="2" s="1"/>
  <c r="J21" i="2"/>
  <c r="I21" i="2"/>
  <c r="H21" i="2"/>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42" i="1"/>
  <c r="A43" i="1"/>
  <c r="A44" i="1"/>
  <c r="A45" i="1"/>
  <c r="A46" i="1"/>
  <c r="A47" i="1"/>
  <c r="A48" i="1"/>
  <c r="A49" i="1"/>
  <c r="A50" i="1"/>
  <c r="A51" i="1"/>
  <c r="A52" i="1"/>
  <c r="A53" i="1"/>
  <c r="A54" i="1"/>
  <c r="A55" i="1"/>
  <c r="A56" i="1"/>
  <c r="A57" i="1"/>
  <c r="A58" i="1"/>
  <c r="A59" i="1"/>
  <c r="A60" i="1"/>
  <c r="A61" i="1"/>
  <c r="A62" i="1"/>
  <c r="F10" i="1" l="1"/>
  <c r="G10" i="1" s="1"/>
  <c r="A13" i="1"/>
  <c r="F12" i="1"/>
  <c r="G12" i="1" s="1"/>
  <c r="H12" i="1"/>
  <c r="H11" i="1"/>
  <c r="F11" i="1"/>
  <c r="G11" i="1" s="1"/>
  <c r="H13" i="1" l="1"/>
  <c r="A14" i="1"/>
  <c r="F13" i="1"/>
  <c r="G13" i="1" s="1"/>
  <c r="H14" i="1" l="1"/>
  <c r="A15" i="1"/>
  <c r="F14" i="1"/>
  <c r="G14" i="1" s="1"/>
  <c r="A16" i="1" l="1"/>
  <c r="F15" i="1"/>
  <c r="G15" i="1" s="1"/>
  <c r="H15" i="1"/>
  <c r="A17" i="1" l="1"/>
  <c r="F16" i="1"/>
  <c r="G16" i="1" s="1"/>
  <c r="H16" i="1"/>
  <c r="H17" i="1" l="1"/>
  <c r="F17" i="1"/>
  <c r="G17" i="1" s="1"/>
</calcChain>
</file>

<file path=xl/sharedStrings.xml><?xml version="1.0" encoding="utf-8"?>
<sst xmlns="http://schemas.openxmlformats.org/spreadsheetml/2006/main" count="390" uniqueCount="193">
  <si>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</si>
  <si>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</si>
  <si>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</si>
  <si>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</si>
  <si>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</si>
  <si>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</si>
  <si>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</si>
  <si>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</si>
  <si>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</si>
  <si>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</si>
  <si>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</si>
  <si>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</si>
  <si>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</si>
  <si>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</si>
  <si>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</si>
  <si>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</si>
  <si>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</si>
  <si>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</si>
  <si>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</si>
  <si>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</si>
  <si>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</si>
  <si>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</si>
  <si>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</si>
  <si>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</si>
  <si>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</si>
  <si>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</si>
  <si>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</si>
  <si>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</si>
  <si>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</si>
  <si>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</si>
  <si>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</si>
  <si>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</si>
  <si>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</si>
  <si>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</si>
  <si>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</si>
  <si>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</si>
  <si>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</si>
  <si>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</si>
  <si>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</si>
  <si>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</si>
  <si>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</si>
  <si>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</si>
  <si>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</si>
  <si>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</si>
  <si>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</si>
  <si>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</si>
  <si>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</si>
  <si>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</si>
  <si>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</si>
  <si>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</si>
  <si>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</si>
  <si>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</si>
  <si>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</si>
  <si>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</si>
  <si>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</si>
  <si>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</si>
  <si>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</si>
  <si>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</si>
  <si>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</si>
  <si>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</si>
  <si>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</si>
  <si>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</si>
  <si>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</si>
  <si>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</si>
  <si>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</si>
  <si>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</si>
  <si>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</si>
  <si>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</si>
  <si>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</si>
  <si>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</si>
  <si>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</si>
  <si>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</si>
  <si>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</si>
  <si>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</si>
  <si>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</si>
  <si>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</si>
  <si>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</si>
  <si>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</si>
  <si>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</si>
  <si>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</si>
  <si>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</si>
  <si>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</si>
  <si>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</si>
  <si>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</si>
  <si>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</si>
  <si>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</si>
  <si>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</si>
  <si>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</si>
  <si>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</si>
  <si>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</si>
  <si>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</si>
  <si>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</si>
  <si>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</si>
  <si>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</si>
  <si>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</si>
  <si>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</si>
  <si>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</si>
  <si>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</si>
  <si>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</si>
  <si>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</si>
  <si>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</si>
  <si>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</si>
  <si>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</si>
  <si>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</si>
  <si>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</si>
  <si>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</si>
  <si>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</si>
  <si>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</si>
  <si>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</si>
  <si>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</si>
  <si>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</si>
  <si>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</si>
  <si>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</si>
  <si>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</si>
  <si>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</si>
  <si>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</si>
  <si>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</si>
  <si>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</si>
  <si>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</si>
  <si>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</si>
  <si>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</si>
  <si>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</si>
  <si>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</si>
  <si>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</si>
  <si>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</si>
  <si>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</si>
  <si>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</si>
  <si>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</si>
  <si>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</si>
  <si>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</si>
  <si>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</si>
  <si>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</si>
  <si>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</si>
  <si>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</si>
  <si>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</si>
  <si>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</si>
  <si>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</si>
  <si>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</si>
  <si>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</si>
  <si>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</si>
  <si>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</si>
  <si>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</si>
  <si>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</si>
  <si>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</si>
  <si>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</si>
  <si>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</si>
  <si>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</si>
  <si>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</si>
  <si>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</si>
  <si>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</si>
  <si>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</si>
  <si>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</si>
  <si>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</si>
  <si>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</si>
  <si>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</si>
  <si>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</si>
  <si>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</si>
  <si>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</si>
  <si>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</si>
  <si>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</si>
  <si>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</si>
  <si>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</si>
  <si>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</si>
  <si>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</si>
  <si>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</si>
  <si>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</si>
  <si>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</si>
  <si>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</si>
  <si>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</si>
  <si>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</si>
  <si>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</si>
  <si>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</si>
  <si>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</si>
  <si>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</si>
  <si>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</si>
  <si>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</si>
  <si>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</si>
  <si>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</si>
  <si>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</si>
  <si>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</si>
  <si>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</si>
  <si>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</si>
  <si>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</si>
  <si>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</si>
  <si>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</si>
  <si>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</si>
  <si>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</si>
  <si>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Adaptar imagen</t>
  </si>
  <si>
    <t>Los números racionales</t>
  </si>
  <si>
    <t>Adriana Ma. Pachón</t>
  </si>
  <si>
    <t>MA_07_05_CO_REC30</t>
  </si>
  <si>
    <t>Ver descripción</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</si>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</sst>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476250</xdr:colOff>
      <xdr:row>9</xdr:row>
      <xdr:rowOff>179917</xdr:rowOff>
    </xdr:from>
    <xdr:to>
      <xdr:col>9</xdr:col>
      <xdr:colOff>2406650</xdr:colOff>
      <xdr:row>9</xdr:row>
      <xdr:rowOff>1742017</xdr:rowOff>
    </xdr:to>
    <xdr:pic>
      <xdr:nvPicPr>
        <xdr:cNvPr id="26" name="Imagen 25" descr="Ima-Rec-30-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403917" y="2233084"/>
          <a:ext cx="1930400" cy="1562100"/>
        </a:xfrm>
        <a:prstGeom prst="rect">
          <a:avLst/>
        </a:prstGeom>
      </xdr:spPr>
    </xdr:pic>
    <xdr:clientData/>
  </xdr:twoCellAnchor>
  <xdr:twoCellAnchor editAs="oneCell">
    <xdr:from>
      <xdr:col>9</xdr:col>
      <xdr:colOff>486833</xdr:colOff>
      <xdr:row>10</xdr:row>
      <xdr:rowOff>31750</xdr:rowOff>
    </xdr:from>
    <xdr:to>
      <xdr:col>9</xdr:col>
      <xdr:colOff>2084916</xdr:colOff>
      <xdr:row>10</xdr:row>
      <xdr:rowOff>1340247</xdr:rowOff>
    </xdr:to>
    <xdr:pic>
      <xdr:nvPicPr>
        <xdr:cNvPr id="27" name="Imagen 26" descr="Ima-Rec-30-2.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414500" y="4106333"/>
          <a:ext cx="1598083" cy="1308497"/>
        </a:xfrm>
        <a:prstGeom prst="rect">
          <a:avLst/>
        </a:prstGeom>
      </xdr:spPr>
    </xdr:pic>
    <xdr:clientData/>
  </xdr:twoCellAnchor>
  <xdr:twoCellAnchor editAs="oneCell">
    <xdr:from>
      <xdr:col>9</xdr:col>
      <xdr:colOff>539750</xdr:colOff>
      <xdr:row>11</xdr:row>
      <xdr:rowOff>127000</xdr:rowOff>
    </xdr:from>
    <xdr:to>
      <xdr:col>9</xdr:col>
      <xdr:colOff>2419350</xdr:colOff>
      <xdr:row>11</xdr:row>
      <xdr:rowOff>1689100</xdr:rowOff>
    </xdr:to>
    <xdr:pic>
      <xdr:nvPicPr>
        <xdr:cNvPr id="28" name="Imagen 27" descr="Ima-Rec-30-3.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67417" y="5916083"/>
          <a:ext cx="1879600" cy="1562100"/>
        </a:xfrm>
        <a:prstGeom prst="rect">
          <a:avLst/>
        </a:prstGeom>
      </xdr:spPr>
    </xdr:pic>
    <xdr:clientData/>
  </xdr:twoCellAnchor>
  <xdr:twoCellAnchor editAs="oneCell">
    <xdr:from>
      <xdr:col>9</xdr:col>
      <xdr:colOff>232834</xdr:colOff>
      <xdr:row>11</xdr:row>
      <xdr:rowOff>2021418</xdr:rowOff>
    </xdr:from>
    <xdr:to>
      <xdr:col>9</xdr:col>
      <xdr:colOff>2480734</xdr:colOff>
      <xdr:row>12</xdr:row>
      <xdr:rowOff>1540934</xdr:rowOff>
    </xdr:to>
    <xdr:pic>
      <xdr:nvPicPr>
        <xdr:cNvPr id="29" name="Imagen 28" descr="Ima-Rec-30-4.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160501" y="7810501"/>
          <a:ext cx="2247900" cy="1562100"/>
        </a:xfrm>
        <a:prstGeom prst="rect">
          <a:avLst/>
        </a:prstGeom>
      </xdr:spPr>
    </xdr:pic>
    <xdr:clientData/>
  </xdr:twoCellAnchor>
  <xdr:twoCellAnchor editAs="oneCell">
    <xdr:from>
      <xdr:col>9</xdr:col>
      <xdr:colOff>169334</xdr:colOff>
      <xdr:row>13</xdr:row>
      <xdr:rowOff>222250</xdr:rowOff>
    </xdr:from>
    <xdr:to>
      <xdr:col>9</xdr:col>
      <xdr:colOff>2417234</xdr:colOff>
      <xdr:row>13</xdr:row>
      <xdr:rowOff>1771650</xdr:rowOff>
    </xdr:to>
    <xdr:pic>
      <xdr:nvPicPr>
        <xdr:cNvPr id="30" name="Imagen 29" descr="Ima-Rec-30-5.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097001" y="10064750"/>
          <a:ext cx="2247900" cy="1549400"/>
        </a:xfrm>
        <a:prstGeom prst="rect">
          <a:avLst/>
        </a:prstGeom>
      </xdr:spPr>
    </xdr:pic>
    <xdr:clientData/>
  </xdr:twoCellAnchor>
  <xdr:twoCellAnchor editAs="oneCell">
    <xdr:from>
      <xdr:col>9</xdr:col>
      <xdr:colOff>328082</xdr:colOff>
      <xdr:row>14</xdr:row>
      <xdr:rowOff>197486</xdr:rowOff>
    </xdr:from>
    <xdr:to>
      <xdr:col>9</xdr:col>
      <xdr:colOff>2616199</xdr:colOff>
      <xdr:row>14</xdr:row>
      <xdr:rowOff>1574799</xdr:rowOff>
    </xdr:to>
    <xdr:pic>
      <xdr:nvPicPr>
        <xdr:cNvPr id="31" name="Imagen 30" descr="Ima-Rec-30-6.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255749" y="12209569"/>
          <a:ext cx="2288117" cy="1377313"/>
        </a:xfrm>
        <a:prstGeom prst="rect">
          <a:avLst/>
        </a:prstGeom>
      </xdr:spPr>
    </xdr:pic>
    <xdr:clientData/>
  </xdr:twoCellAnchor>
  <xdr:twoCellAnchor editAs="oneCell">
    <xdr:from>
      <xdr:col>9</xdr:col>
      <xdr:colOff>124590</xdr:colOff>
      <xdr:row>15</xdr:row>
      <xdr:rowOff>84666</xdr:rowOff>
    </xdr:from>
    <xdr:to>
      <xdr:col>9</xdr:col>
      <xdr:colOff>2298700</xdr:colOff>
      <xdr:row>15</xdr:row>
      <xdr:rowOff>1562100</xdr:rowOff>
    </xdr:to>
    <xdr:pic>
      <xdr:nvPicPr>
        <xdr:cNvPr id="32" name="Imagen 31" descr="Ima-Rec-30-7.p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052257" y="14456833"/>
          <a:ext cx="2174110" cy="1477434"/>
        </a:xfrm>
        <a:prstGeom prst="rect">
          <a:avLst/>
        </a:prstGeom>
      </xdr:spPr>
    </xdr:pic>
    <xdr:clientData/>
  </xdr:twoCellAnchor>
  <xdr:twoCellAnchor editAs="oneCell">
    <xdr:from>
      <xdr:col>9</xdr:col>
      <xdr:colOff>44553</xdr:colOff>
      <xdr:row>16</xdr:row>
      <xdr:rowOff>21166</xdr:rowOff>
    </xdr:from>
    <xdr:to>
      <xdr:col>9</xdr:col>
      <xdr:colOff>2256367</xdr:colOff>
      <xdr:row>16</xdr:row>
      <xdr:rowOff>1352549</xdr:rowOff>
    </xdr:to>
    <xdr:pic>
      <xdr:nvPicPr>
        <xdr:cNvPr id="33" name="Imagen 32" descr="Ima-Rec-30-8.p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972220" y="16033749"/>
          <a:ext cx="2211814" cy="13313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20" workbookViewId="0">
      <pane ySplit="9" topLeftCell="A10" activePane="bottomLeft" state="frozen"/>
      <selection pane="bottomLeft" activeCell="G4" sqref="G4"/>
    </sheetView>
  </sheetViews>
  <sheetFormatPr baseColWidth="10" defaultColWidth="10.83203125" defaultRowHeight="12.5" x14ac:dyDescent="0.25"/>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M5A</v>
      </c>
    </row>
    <row r="2" spans="1:16" ht="15.5" x14ac:dyDescent="0.3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6">
        <v>7</v>
      </c>
      <c r="D3" s="87"/>
      <c r="F3" s="79">
        <v>42392</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8" t="s">
        <v>189</v>
      </c>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59" customHeight="1" x14ac:dyDescent="0.25">
      <c r="A10" s="12" t="str">
        <f>IF(OR(B10&lt;&gt;"",J10&lt;&gt;""),"IMG01","")</f>
        <v>IMG01</v>
      </c>
      <c r="B10" s="62" t="s">
        <v>191</v>
      </c>
      <c r="C10" s="20" t="str">
        <f t="shared" ref="C10:C41" si="0">IF(OR(B10&lt;&gt;"",J10&lt;&gt;""),IF($G$4="Recurso",CONCATENATE($G$4," ",$G$5),$G$4),"")</f>
        <v>Recurso M5A</v>
      </c>
      <c r="D10" s="63" t="s">
        <v>192</v>
      </c>
      <c r="E10" s="63" t="s">
        <v>155</v>
      </c>
      <c r="F10" s="13" t="str">
        <f t="shared" ref="F10" ca="1" si="1">IF(OR(B10&lt;&gt;"",J10&lt;&gt;""),CONCATENATE($C$7,"_",$A10,IF($G$4="Cuaderno de Estudio","_small",CONCATENATE(IF(I10="","","n"),IF(LEFT($G$5,1)="F",".jpg",".png")))),"")</f>
        <v>MA_07_05_CO_REC30_IMG01n.png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MA_07_05_CO_REC30_IMG01a.png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5" customHeight="1" x14ac:dyDescent="0.25">
      <c r="A11" s="12" t="str">
        <f t="shared" ref="A11:A18" si="3">IF(OR(B11&lt;&gt;"",J11&lt;&gt;""),CONCATENATE(LEFT(A10,3),IF(MID(A10,4,2)+1&lt;10,CONCATENATE("0",MID(A10,4,2)+1))),"")</f>
        <v>IMG02</v>
      </c>
      <c r="B11" s="62" t="s">
        <v>191</v>
      </c>
      <c r="C11" s="20" t="str">
        <f t="shared" si="0"/>
        <v>Recurso M5A</v>
      </c>
      <c r="D11" s="63" t="s">
        <v>192</v>
      </c>
      <c r="E11" s="63" t="s">
        <v>155</v>
      </c>
      <c r="F11" s="13" t="str">
        <f t="shared" ref="F11:F74" ca="1" si="4">IF(OR(B11&lt;&gt;"",J11&lt;&gt;""),CONCATENATE($C$7,"_",$A11,IF($G$4="Cuaderno de Estudio","_small",CONCATENATE(IF(I11="","","n"),IF(LEFT($G$5,1)="F",".jpg",".png")))),"")</f>
        <v>MA_07_05_CO_REC30_IMG02n.png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MA_07_05_CO_REC30_IMG02a.png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c r="O11" s="2" t="str">
        <f>'Definición técnica de imagenes'!A13</f>
        <v>M101</v>
      </c>
    </row>
    <row r="12" spans="1:16" s="11" customFormat="1" ht="161" customHeight="1" x14ac:dyDescent="0.25">
      <c r="A12" s="12" t="str">
        <f t="shared" si="3"/>
        <v>IMG03</v>
      </c>
      <c r="B12" s="62" t="s">
        <v>191</v>
      </c>
      <c r="C12" s="20" t="str">
        <f t="shared" si="0"/>
        <v>Recurso M5A</v>
      </c>
      <c r="D12" s="63" t="s">
        <v>192</v>
      </c>
      <c r="E12" s="63" t="s">
        <v>155</v>
      </c>
      <c r="F12" s="13" t="str">
        <f t="shared" ca="1" si="4"/>
        <v>MA_07_05_CO_REC30_IMG03n.png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MA_07_05_CO_REC30_IMG03a.png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58" customHeight="1" x14ac:dyDescent="0.25">
      <c r="A13" s="12" t="str">
        <f t="shared" si="3"/>
        <v>IMG04</v>
      </c>
      <c r="B13" s="62" t="s">
        <v>191</v>
      </c>
      <c r="C13" s="20" t="str">
        <f t="shared" si="0"/>
        <v>Recurso M5A</v>
      </c>
      <c r="D13" s="63" t="s">
        <v>192</v>
      </c>
      <c r="E13" s="63" t="s">
        <v>155</v>
      </c>
      <c r="F13" s="13" t="str">
        <f t="shared" ca="1" si="4"/>
        <v>MA_07_05_CO_REC30_IMG04n.png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MA_07_05_CO_REC30_IMG04a.png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71" customHeight="1" x14ac:dyDescent="0.25">
      <c r="A14" s="12" t="str">
        <f t="shared" si="3"/>
        <v>IMG05</v>
      </c>
      <c r="B14" s="62" t="s">
        <v>191</v>
      </c>
      <c r="C14" s="20" t="str">
        <f t="shared" si="0"/>
        <v>Recurso M5A</v>
      </c>
      <c r="D14" s="63" t="s">
        <v>192</v>
      </c>
      <c r="E14" s="63" t="s">
        <v>155</v>
      </c>
      <c r="F14" s="13" t="str">
        <f t="shared" ca="1" si="4"/>
        <v>MA_07_05_CO_REC30_IMG05n.png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MA_07_05_CO_REC30_IMG05a.png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86" customHeight="1" x14ac:dyDescent="0.25">
      <c r="A15" s="12" t="str">
        <f t="shared" si="3"/>
        <v>IMG06</v>
      </c>
      <c r="B15" s="62" t="s">
        <v>191</v>
      </c>
      <c r="C15" s="20" t="str">
        <f t="shared" si="0"/>
        <v>Recurso M5A</v>
      </c>
      <c r="D15" s="63" t="s">
        <v>192</v>
      </c>
      <c r="E15" s="63" t="s">
        <v>155</v>
      </c>
      <c r="F15" s="13" t="str">
        <f t="shared" ca="1" si="4"/>
        <v>MA_07_05_CO_REC30_IMG06n.png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MA_07_05_CO_REC30_IMG06a.png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c r="O15" s="2" t="str">
        <f>'Definición técnica de imagenes'!A24</f>
        <v>F6B</v>
      </c>
    </row>
    <row r="16" spans="1:16" s="11" customFormat="1" ht="129" customHeight="1" x14ac:dyDescent="0.25">
      <c r="A16" s="12" t="str">
        <f t="shared" si="3"/>
        <v>IMG07</v>
      </c>
      <c r="B16" s="62" t="s">
        <v>191</v>
      </c>
      <c r="C16" s="20" t="str">
        <f t="shared" si="0"/>
        <v>Recurso M5A</v>
      </c>
      <c r="D16" s="63" t="s">
        <v>192</v>
      </c>
      <c r="E16" s="63" t="s">
        <v>155</v>
      </c>
      <c r="F16" s="13" t="str">
        <f t="shared" ca="1" si="4"/>
        <v>MA_07_05_CO_REC30_IMG07n.png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MA_07_05_CO_REC30_IMG07a.png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4"/>
      <c r="O16" s="2" t="str">
        <f>'Definición técnica de imagenes'!A25</f>
        <v>F7</v>
      </c>
    </row>
    <row r="17" spans="1:15" s="11" customFormat="1" ht="153" customHeight="1" x14ac:dyDescent="0.25">
      <c r="A17" s="12" t="str">
        <f t="shared" si="3"/>
        <v>IMG08</v>
      </c>
      <c r="B17" s="62" t="s">
        <v>191</v>
      </c>
      <c r="C17" s="20" t="str">
        <f t="shared" si="0"/>
        <v>Recurso M5A</v>
      </c>
      <c r="D17" s="63" t="s">
        <v>192</v>
      </c>
      <c r="E17" s="63" t="s">
        <v>155</v>
      </c>
      <c r="F17" s="13" t="str">
        <f t="shared" ca="1" si="4"/>
        <v>MA_07_05_CO_REC30_IMG08n.png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MA_07_05_CO_REC30_IMG08a.png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4"/>
      <c r="O17" s="2" t="str">
        <f>'Definición técnica de imagenes'!A27</f>
        <v>F7B</v>
      </c>
    </row>
    <row r="18" spans="1:15" s="11" customFormat="1" ht="26"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54" customHeigh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53"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33"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51"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49"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58"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44"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60"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32" customHeight="1" x14ac:dyDescent="0.3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c r="K27" s="64"/>
      <c r="O27" s="2"/>
    </row>
    <row r="28" spans="1:15" s="11" customFormat="1" ht="138" customHeight="1" x14ac:dyDescent="0.3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c r="K28" s="64"/>
    </row>
    <row r="29" spans="1:15" s="11" customFormat="1" ht="91"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6"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4"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t="s">
        <v>187</v>
      </c>
    </row>
    <row r="33" spans="1:15" s="11" customFormat="1" ht="14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t="s">
        <v>187</v>
      </c>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3203125" defaultRowHeight="15.5" x14ac:dyDescent="0.35"/>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x14ac:dyDescent="0.4">
      <c r="A1" s="92" t="s">
        <v>38</v>
      </c>
      <c r="B1" s="93"/>
      <c r="C1" s="93"/>
      <c r="D1" s="93"/>
      <c r="E1" s="93"/>
      <c r="F1" s="94"/>
    </row>
    <row r="2" spans="1:11" x14ac:dyDescent="0.35">
      <c r="A2" s="30" t="s">
        <v>42</v>
      </c>
      <c r="B2" s="31"/>
      <c r="C2" s="95" t="s">
        <v>13</v>
      </c>
      <c r="D2" s="96"/>
      <c r="E2" s="97"/>
      <c r="F2" s="32"/>
    </row>
    <row r="3" spans="1:11" ht="62" x14ac:dyDescent="0.35">
      <c r="A3" s="33" t="s">
        <v>43</v>
      </c>
      <c r="B3" s="31"/>
      <c r="C3" s="101" t="s">
        <v>14</v>
      </c>
      <c r="D3" s="102"/>
      <c r="E3" s="103"/>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4" t="str">
        <f>CONCATENATE(H21,"_",I21,"_",J21,"_CO")</f>
        <v>LE_07_04_CO</v>
      </c>
      <c r="E5" s="105"/>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0" t="str">
        <f>CONCATENATE("SolicitudGrafica_",D5,".xls")</f>
        <v>SolicitudGrafica_LE_07_04_CO.xls</v>
      </c>
      <c r="E7" s="90"/>
      <c r="F7" s="91"/>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2" t="s">
        <v>41</v>
      </c>
      <c r="B13" s="93"/>
      <c r="C13" s="93"/>
      <c r="D13" s="93"/>
      <c r="E13" s="93"/>
      <c r="F13" s="94"/>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5" t="s">
        <v>49</v>
      </c>
      <c r="D15" s="96"/>
      <c r="E15" s="96"/>
      <c r="F15" s="97"/>
      <c r="J15" s="22">
        <v>12</v>
      </c>
      <c r="K15" s="22">
        <v>12</v>
      </c>
    </row>
    <row r="16" spans="1:11" ht="67" customHeight="1" x14ac:dyDescent="0.35">
      <c r="A16" s="33" t="s">
        <v>47</v>
      </c>
      <c r="B16" s="31"/>
      <c r="C16" s="26" t="s">
        <v>15</v>
      </c>
      <c r="D16" s="25" t="s">
        <v>16</v>
      </c>
      <c r="E16" s="25" t="s">
        <v>17</v>
      </c>
      <c r="F16" s="27" t="s">
        <v>50</v>
      </c>
      <c r="J16" s="22">
        <v>13</v>
      </c>
      <c r="K16" s="22">
        <v>13</v>
      </c>
    </row>
    <row r="17" spans="1:11" ht="32" customHeight="1" thickBot="1" x14ac:dyDescent="0.4">
      <c r="A17" s="30" t="s">
        <v>44</v>
      </c>
      <c r="B17" s="31"/>
      <c r="C17" s="28" t="s">
        <v>35</v>
      </c>
      <c r="D17" s="98" t="str">
        <f>CONCATENATE(H21,"_",I21,"_",J21,"_",K45)</f>
        <v>LE_07_04_REC10</v>
      </c>
      <c r="E17" s="99"/>
      <c r="F17" s="100"/>
      <c r="J17" s="22">
        <v>14</v>
      </c>
      <c r="K17" s="22">
        <v>14</v>
      </c>
    </row>
    <row r="18" spans="1:11" ht="78" thickBot="1" x14ac:dyDescent="0.4">
      <c r="A18" s="33" t="s">
        <v>48</v>
      </c>
      <c r="B18" s="31"/>
      <c r="C18" s="59" t="s">
        <v>120</v>
      </c>
      <c r="D18" s="90" t="str">
        <f>CONCATENATE("SolicitudGrafica_",D17,".xls")</f>
        <v>SolicitudGrafica_LE_07_04_REC10.xls</v>
      </c>
      <c r="E18" s="90"/>
      <c r="F18" s="91"/>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35">
      <c r="A1" s="107" t="s">
        <v>56</v>
      </c>
      <c r="B1" s="107" t="s">
        <v>149</v>
      </c>
      <c r="C1" s="107" t="s">
        <v>63</v>
      </c>
      <c r="D1" s="107" t="s">
        <v>64</v>
      </c>
      <c r="E1" s="107" t="s">
        <v>5</v>
      </c>
      <c r="F1" s="107" t="s">
        <v>65</v>
      </c>
      <c r="G1" s="107" t="s">
        <v>66</v>
      </c>
      <c r="H1" s="106" t="s">
        <v>68</v>
      </c>
      <c r="I1" s="106"/>
    </row>
    <row r="2" spans="1:10" x14ac:dyDescent="0.35">
      <c r="A2" s="107"/>
      <c r="B2" s="107"/>
      <c r="C2" s="107"/>
      <c r="D2" s="107"/>
      <c r="E2" s="107"/>
      <c r="F2" s="107"/>
      <c r="G2" s="107"/>
      <c r="H2" s="39" t="s">
        <v>65</v>
      </c>
      <c r="I2" s="39" t="s">
        <v>66</v>
      </c>
    </row>
    <row r="3" spans="1:10" s="41" customFormat="1" ht="14.75" customHeight="1" x14ac:dyDescent="0.35">
      <c r="A3" s="40" t="s">
        <v>69</v>
      </c>
      <c r="B3" s="40" t="s">
        <v>155</v>
      </c>
      <c r="C3" s="40" t="s">
        <v>70</v>
      </c>
      <c r="D3" s="40" t="s">
        <v>71</v>
      </c>
      <c r="E3" s="40" t="s">
        <v>72</v>
      </c>
      <c r="F3" s="40" t="s">
        <v>73</v>
      </c>
      <c r="G3" s="40"/>
      <c r="H3" s="40" t="s">
        <v>122</v>
      </c>
      <c r="I3" s="40"/>
    </row>
    <row r="4" spans="1:10" s="41" customFormat="1" ht="14.75" customHeight="1" x14ac:dyDescent="0.35">
      <c r="A4" s="42" t="s">
        <v>57</v>
      </c>
      <c r="B4" s="40" t="s">
        <v>155</v>
      </c>
      <c r="C4" s="42" t="s">
        <v>74</v>
      </c>
      <c r="D4" s="42" t="s">
        <v>71</v>
      </c>
      <c r="E4" s="42" t="s">
        <v>72</v>
      </c>
      <c r="F4" s="42" t="s">
        <v>75</v>
      </c>
      <c r="G4" s="42" t="s">
        <v>76</v>
      </c>
      <c r="H4" s="42" t="s">
        <v>123</v>
      </c>
      <c r="I4" s="42" t="s">
        <v>124</v>
      </c>
    </row>
    <row r="5" spans="1:10" s="41" customFormat="1" ht="14.75" customHeight="1" x14ac:dyDescent="0.35">
      <c r="A5" s="43" t="s">
        <v>77</v>
      </c>
      <c r="B5" s="40" t="s">
        <v>155</v>
      </c>
      <c r="C5" s="42" t="s">
        <v>78</v>
      </c>
      <c r="D5" s="42" t="s">
        <v>71</v>
      </c>
      <c r="E5" s="42" t="s">
        <v>72</v>
      </c>
      <c r="F5" s="42" t="s">
        <v>75</v>
      </c>
      <c r="G5" s="42" t="s">
        <v>76</v>
      </c>
      <c r="H5" s="42" t="s">
        <v>123</v>
      </c>
      <c r="I5" s="42" t="s">
        <v>124</v>
      </c>
    </row>
    <row r="6" spans="1:10" s="41" customFormat="1" ht="14.75" customHeight="1" x14ac:dyDescent="0.35">
      <c r="A6" s="42" t="s">
        <v>58</v>
      </c>
      <c r="B6" s="40" t="s">
        <v>155</v>
      </c>
      <c r="C6" s="42" t="s">
        <v>79</v>
      </c>
      <c r="D6" s="42" t="s">
        <v>71</v>
      </c>
      <c r="E6" s="42" t="s">
        <v>72</v>
      </c>
      <c r="F6" s="42" t="s">
        <v>75</v>
      </c>
      <c r="G6" s="42" t="s">
        <v>76</v>
      </c>
      <c r="H6" s="42" t="s">
        <v>123</v>
      </c>
      <c r="I6" s="42" t="s">
        <v>124</v>
      </c>
    </row>
    <row r="7" spans="1:10" s="41" customFormat="1" ht="14.75" customHeight="1" x14ac:dyDescent="0.35">
      <c r="A7" s="42" t="s">
        <v>58</v>
      </c>
      <c r="B7" s="40" t="s">
        <v>67</v>
      </c>
      <c r="C7" s="42" t="s">
        <v>79</v>
      </c>
      <c r="D7" s="42" t="s">
        <v>71</v>
      </c>
      <c r="E7" s="42" t="s">
        <v>72</v>
      </c>
      <c r="F7" s="42" t="s">
        <v>73</v>
      </c>
      <c r="G7" s="42"/>
      <c r="H7" s="42" t="s">
        <v>122</v>
      </c>
      <c r="I7" s="42"/>
    </row>
    <row r="8" spans="1:10" s="41" customFormat="1" ht="14.75" customHeight="1" x14ac:dyDescent="0.35">
      <c r="A8" s="42" t="s">
        <v>80</v>
      </c>
      <c r="B8" s="40" t="s">
        <v>155</v>
      </c>
      <c r="C8" s="42" t="s">
        <v>81</v>
      </c>
      <c r="D8" s="42" t="s">
        <v>71</v>
      </c>
      <c r="E8" s="42" t="s">
        <v>72</v>
      </c>
      <c r="F8" s="42" t="s">
        <v>75</v>
      </c>
      <c r="G8" s="42" t="s">
        <v>76</v>
      </c>
      <c r="H8" s="42" t="s">
        <v>123</v>
      </c>
      <c r="I8" s="42" t="s">
        <v>124</v>
      </c>
    </row>
    <row r="9" spans="1:10" s="41" customFormat="1" ht="14.75" customHeight="1" x14ac:dyDescent="0.35">
      <c r="A9" s="42" t="s">
        <v>82</v>
      </c>
      <c r="B9" s="40" t="s">
        <v>155</v>
      </c>
      <c r="C9" s="42" t="s">
        <v>83</v>
      </c>
      <c r="D9" s="42" t="s">
        <v>71</v>
      </c>
      <c r="E9" s="42" t="s">
        <v>72</v>
      </c>
      <c r="F9" s="42" t="s">
        <v>75</v>
      </c>
      <c r="G9" s="42" t="s">
        <v>76</v>
      </c>
      <c r="H9" s="42" t="s">
        <v>123</v>
      </c>
      <c r="I9" s="42" t="s">
        <v>124</v>
      </c>
    </row>
    <row r="10" spans="1:10" s="41" customFormat="1" ht="14.75" customHeight="1" x14ac:dyDescent="0.35">
      <c r="A10" s="42" t="s">
        <v>84</v>
      </c>
      <c r="B10" s="40" t="s">
        <v>155</v>
      </c>
      <c r="C10" s="42" t="s">
        <v>85</v>
      </c>
      <c r="D10" s="42" t="s">
        <v>71</v>
      </c>
      <c r="E10" s="42" t="s">
        <v>72</v>
      </c>
      <c r="F10" s="42" t="s">
        <v>75</v>
      </c>
      <c r="G10" s="42" t="s">
        <v>76</v>
      </c>
      <c r="H10" s="42" t="s">
        <v>123</v>
      </c>
      <c r="I10" s="42" t="s">
        <v>124</v>
      </c>
    </row>
    <row r="11" spans="1:10" s="41" customFormat="1" ht="14.75" customHeight="1" x14ac:dyDescent="0.35">
      <c r="A11" s="42" t="s">
        <v>86</v>
      </c>
      <c r="B11" s="40" t="s">
        <v>155</v>
      </c>
      <c r="C11" s="42" t="s">
        <v>87</v>
      </c>
      <c r="D11" s="42" t="s">
        <v>71</v>
      </c>
      <c r="E11" s="42" t="s">
        <v>72</v>
      </c>
      <c r="F11" s="42" t="s">
        <v>88</v>
      </c>
      <c r="G11" s="42"/>
      <c r="H11" s="42" t="s">
        <v>122</v>
      </c>
      <c r="I11" s="42"/>
    </row>
    <row r="12" spans="1:10" s="41" customFormat="1" ht="14.75" customHeight="1" x14ac:dyDescent="0.35">
      <c r="A12" s="42" t="s">
        <v>89</v>
      </c>
      <c r="B12" s="40" t="s">
        <v>155</v>
      </c>
      <c r="C12" s="72" t="s">
        <v>90</v>
      </c>
      <c r="D12" s="42" t="s">
        <v>71</v>
      </c>
      <c r="E12" s="42" t="s">
        <v>72</v>
      </c>
      <c r="F12" s="42" t="s">
        <v>75</v>
      </c>
      <c r="G12" s="42" t="s">
        <v>76</v>
      </c>
      <c r="H12" s="42" t="s">
        <v>123</v>
      </c>
      <c r="I12" s="42" t="s">
        <v>124</v>
      </c>
    </row>
    <row r="13" spans="1:10" s="41" customFormat="1" ht="14.75" customHeight="1" x14ac:dyDescent="0.35">
      <c r="A13" s="42" t="s">
        <v>91</v>
      </c>
      <c r="B13" s="40" t="s">
        <v>155</v>
      </c>
      <c r="C13" s="42" t="s">
        <v>92</v>
      </c>
      <c r="D13" s="42" t="s">
        <v>71</v>
      </c>
      <c r="E13" s="42" t="s">
        <v>72</v>
      </c>
      <c r="F13" s="42" t="s">
        <v>75</v>
      </c>
      <c r="G13" s="42" t="s">
        <v>76</v>
      </c>
      <c r="H13" s="42" t="s">
        <v>123</v>
      </c>
      <c r="I13" s="42" t="s">
        <v>124</v>
      </c>
    </row>
    <row r="14" spans="1:10" ht="14.75" customHeight="1" x14ac:dyDescent="0.35">
      <c r="A14" s="44" t="s">
        <v>94</v>
      </c>
      <c r="B14" s="44"/>
      <c r="C14" s="44" t="s">
        <v>95</v>
      </c>
      <c r="D14" s="42" t="s">
        <v>71</v>
      </c>
      <c r="E14" s="45" t="s">
        <v>72</v>
      </c>
      <c r="F14" s="45"/>
      <c r="G14" s="46" t="s">
        <v>118</v>
      </c>
      <c r="H14" s="42"/>
      <c r="I14" s="42" t="s">
        <v>122</v>
      </c>
    </row>
    <row r="15" spans="1:10" s="76" customFormat="1" ht="14.75" customHeight="1" x14ac:dyDescent="0.35">
      <c r="A15" s="74" t="s">
        <v>96</v>
      </c>
      <c r="B15" s="74"/>
      <c r="C15" s="74" t="s">
        <v>97</v>
      </c>
      <c r="D15" s="75" t="s">
        <v>98</v>
      </c>
      <c r="E15" s="74" t="s">
        <v>93</v>
      </c>
      <c r="F15" s="74" t="s">
        <v>117</v>
      </c>
      <c r="G15" s="74"/>
      <c r="H15" s="75" t="s">
        <v>122</v>
      </c>
      <c r="I15" s="74"/>
      <c r="J15" s="76" t="s">
        <v>99</v>
      </c>
    </row>
    <row r="16" spans="1:10" ht="14.75" customHeight="1" x14ac:dyDescent="0.35">
      <c r="A16" s="46" t="s">
        <v>100</v>
      </c>
      <c r="B16" s="46"/>
      <c r="C16" s="46"/>
      <c r="D16" s="43" t="s">
        <v>98</v>
      </c>
      <c r="E16" s="46" t="s">
        <v>101</v>
      </c>
      <c r="F16" s="45" t="s">
        <v>115</v>
      </c>
      <c r="G16" s="45" t="s">
        <v>116</v>
      </c>
      <c r="H16" s="46" t="s">
        <v>159</v>
      </c>
      <c r="I16" s="46" t="s">
        <v>158</v>
      </c>
      <c r="J16" s="47" t="s">
        <v>102</v>
      </c>
    </row>
    <row r="17" spans="1:10" ht="14.75" customHeight="1" x14ac:dyDescent="0.35">
      <c r="A17" s="42" t="s">
        <v>103</v>
      </c>
      <c r="B17" s="42"/>
      <c r="C17" s="42"/>
      <c r="D17" s="42" t="s">
        <v>71</v>
      </c>
      <c r="E17" s="42" t="s">
        <v>72</v>
      </c>
      <c r="F17" s="42" t="s">
        <v>156</v>
      </c>
      <c r="G17" s="42" t="s">
        <v>157</v>
      </c>
      <c r="H17" s="48" t="s">
        <v>104</v>
      </c>
      <c r="I17" s="48" t="s">
        <v>105</v>
      </c>
      <c r="J17" s="49" t="s">
        <v>106</v>
      </c>
    </row>
    <row r="18" spans="1:10" ht="14.75" customHeight="1" x14ac:dyDescent="0.35">
      <c r="A18" s="42" t="s">
        <v>184</v>
      </c>
      <c r="B18" s="42" t="s">
        <v>155</v>
      </c>
      <c r="C18" s="44" t="s">
        <v>148</v>
      </c>
      <c r="D18" s="44" t="s">
        <v>71</v>
      </c>
      <c r="E18" s="44" t="s">
        <v>93</v>
      </c>
      <c r="F18" s="44" t="s">
        <v>117</v>
      </c>
      <c r="G18" s="44"/>
      <c r="H18" s="42" t="s">
        <v>122</v>
      </c>
      <c r="I18" s="44"/>
      <c r="J18" s="49"/>
    </row>
    <row r="19" spans="1:10" ht="14.75" customHeight="1" x14ac:dyDescent="0.35">
      <c r="A19" s="42" t="s">
        <v>137</v>
      </c>
      <c r="B19" s="42" t="s">
        <v>150</v>
      </c>
      <c r="C19" s="44"/>
      <c r="D19" s="44" t="s">
        <v>71</v>
      </c>
      <c r="E19" s="44" t="s">
        <v>93</v>
      </c>
      <c r="F19" s="44" t="s">
        <v>171</v>
      </c>
      <c r="G19" s="44"/>
      <c r="H19" s="42" t="s">
        <v>122</v>
      </c>
      <c r="I19" s="44"/>
      <c r="J19" s="49"/>
    </row>
    <row r="20" spans="1:10" ht="14.75" customHeight="1" x14ac:dyDescent="0.35">
      <c r="A20" s="42" t="s">
        <v>137</v>
      </c>
      <c r="B20" s="42" t="s">
        <v>155</v>
      </c>
      <c r="C20" s="44"/>
      <c r="D20" s="44" t="s">
        <v>71</v>
      </c>
      <c r="E20" s="44" t="s">
        <v>93</v>
      </c>
      <c r="F20" s="44" t="s">
        <v>172</v>
      </c>
      <c r="G20" s="44"/>
      <c r="H20" s="42" t="s">
        <v>122</v>
      </c>
      <c r="I20" s="44"/>
      <c r="J20" s="49"/>
    </row>
    <row r="21" spans="1:10" ht="14.75" customHeight="1" x14ac:dyDescent="0.35">
      <c r="A21" s="42" t="s">
        <v>137</v>
      </c>
      <c r="B21" s="42" t="s">
        <v>163</v>
      </c>
      <c r="C21" s="44"/>
      <c r="D21" s="44" t="s">
        <v>71</v>
      </c>
      <c r="E21" s="44" t="s">
        <v>93</v>
      </c>
      <c r="F21" s="44" t="s">
        <v>173</v>
      </c>
      <c r="G21" s="44"/>
      <c r="H21" s="42" t="s">
        <v>122</v>
      </c>
      <c r="I21" s="71"/>
      <c r="J21" s="49"/>
    </row>
    <row r="22" spans="1:10" ht="14.75" customHeight="1" x14ac:dyDescent="0.35">
      <c r="A22" s="44" t="s">
        <v>132</v>
      </c>
      <c r="B22" s="44" t="s">
        <v>150</v>
      </c>
      <c r="C22" s="44" t="s">
        <v>133</v>
      </c>
      <c r="D22" s="42" t="s">
        <v>71</v>
      </c>
      <c r="E22" s="45" t="s">
        <v>93</v>
      </c>
      <c r="F22" s="46" t="s">
        <v>174</v>
      </c>
      <c r="G22" s="44"/>
      <c r="H22" s="42" t="s">
        <v>122</v>
      </c>
    </row>
    <row r="23" spans="1:10" ht="14.75" customHeight="1" x14ac:dyDescent="0.35">
      <c r="A23" s="42" t="s">
        <v>132</v>
      </c>
      <c r="B23" s="42" t="s">
        <v>155</v>
      </c>
      <c r="C23" s="44" t="s">
        <v>133</v>
      </c>
      <c r="D23" s="44" t="s">
        <v>71</v>
      </c>
      <c r="E23" s="44" t="s">
        <v>93</v>
      </c>
      <c r="F23" s="46" t="s">
        <v>175</v>
      </c>
      <c r="G23" s="46" t="s">
        <v>176</v>
      </c>
      <c r="H23" s="44" t="s">
        <v>123</v>
      </c>
      <c r="I23" s="44" t="s">
        <v>124</v>
      </c>
    </row>
    <row r="24" spans="1:10" ht="14.75" customHeight="1" x14ac:dyDescent="0.35">
      <c r="A24" s="42" t="s">
        <v>134</v>
      </c>
      <c r="B24" s="42" t="s">
        <v>155</v>
      </c>
      <c r="C24" s="44"/>
      <c r="D24" s="44" t="s">
        <v>71</v>
      </c>
      <c r="E24" s="44" t="s">
        <v>93</v>
      </c>
      <c r="F24" s="46" t="s">
        <v>175</v>
      </c>
      <c r="G24" s="46" t="s">
        <v>176</v>
      </c>
      <c r="H24" s="44"/>
      <c r="I24" s="71"/>
    </row>
    <row r="25" spans="1:10" ht="14.75" customHeight="1" x14ac:dyDescent="0.35">
      <c r="A25" s="42" t="s">
        <v>135</v>
      </c>
      <c r="B25" s="42" t="s">
        <v>150</v>
      </c>
      <c r="C25" s="44" t="s">
        <v>144</v>
      </c>
      <c r="D25" s="44" t="s">
        <v>71</v>
      </c>
      <c r="E25" s="44" t="s">
        <v>93</v>
      </c>
      <c r="F25" s="46" t="s">
        <v>174</v>
      </c>
      <c r="G25" s="46"/>
      <c r="H25" s="42" t="s">
        <v>122</v>
      </c>
    </row>
    <row r="26" spans="1:10" ht="14.75" customHeight="1" x14ac:dyDescent="0.35">
      <c r="A26" s="42" t="s">
        <v>135</v>
      </c>
      <c r="B26" s="42" t="s">
        <v>155</v>
      </c>
      <c r="C26" s="44" t="s">
        <v>144</v>
      </c>
      <c r="D26" s="44" t="s">
        <v>71</v>
      </c>
      <c r="E26" s="44" t="s">
        <v>93</v>
      </c>
      <c r="F26" s="46" t="s">
        <v>175</v>
      </c>
      <c r="G26" s="46" t="s">
        <v>176</v>
      </c>
      <c r="H26" s="44" t="s">
        <v>123</v>
      </c>
      <c r="I26" s="44" t="s">
        <v>124</v>
      </c>
    </row>
    <row r="27" spans="1:10" ht="14.75" customHeight="1" x14ac:dyDescent="0.35">
      <c r="A27" s="42" t="s">
        <v>138</v>
      </c>
      <c r="B27" s="42" t="s">
        <v>165</v>
      </c>
      <c r="C27" s="44" t="s">
        <v>133</v>
      </c>
      <c r="D27" s="44" t="s">
        <v>71</v>
      </c>
      <c r="E27" s="44" t="s">
        <v>93</v>
      </c>
      <c r="F27" s="46" t="s">
        <v>174</v>
      </c>
      <c r="G27" s="46"/>
      <c r="H27" s="42" t="s">
        <v>122</v>
      </c>
    </row>
    <row r="28" spans="1:10" ht="14.75" customHeight="1" x14ac:dyDescent="0.35">
      <c r="A28" s="42" t="s">
        <v>138</v>
      </c>
      <c r="B28" s="42" t="s">
        <v>166</v>
      </c>
      <c r="C28" s="44" t="s">
        <v>133</v>
      </c>
      <c r="D28" s="44" t="s">
        <v>71</v>
      </c>
      <c r="E28" s="44" t="s">
        <v>93</v>
      </c>
      <c r="F28" s="46" t="s">
        <v>177</v>
      </c>
      <c r="G28" s="46"/>
      <c r="H28" s="42" t="s">
        <v>164</v>
      </c>
    </row>
    <row r="29" spans="1:10" ht="14.75" customHeight="1" x14ac:dyDescent="0.35">
      <c r="A29" s="42" t="s">
        <v>138</v>
      </c>
      <c r="B29" s="42" t="s">
        <v>155</v>
      </c>
      <c r="C29" s="44" t="s">
        <v>133</v>
      </c>
      <c r="D29" s="44" t="s">
        <v>71</v>
      </c>
      <c r="E29" s="44" t="s">
        <v>93</v>
      </c>
      <c r="F29" s="46" t="s">
        <v>175</v>
      </c>
      <c r="G29" s="46" t="s">
        <v>176</v>
      </c>
      <c r="H29" s="44" t="s">
        <v>123</v>
      </c>
      <c r="I29" s="44" t="s">
        <v>124</v>
      </c>
    </row>
    <row r="30" spans="1:10" ht="14.75" customHeight="1" x14ac:dyDescent="0.35">
      <c r="A30" s="42" t="s">
        <v>139</v>
      </c>
      <c r="B30" s="42" t="s">
        <v>155</v>
      </c>
      <c r="C30" s="44" t="s">
        <v>167</v>
      </c>
      <c r="D30" s="44" t="s">
        <v>71</v>
      </c>
      <c r="E30" s="44" t="s">
        <v>93</v>
      </c>
      <c r="F30" s="44" t="s">
        <v>178</v>
      </c>
      <c r="G30" s="44"/>
      <c r="H30" s="44"/>
      <c r="I30" s="44"/>
    </row>
    <row r="31" spans="1:10" ht="14.75" customHeight="1" x14ac:dyDescent="0.35">
      <c r="A31" s="42" t="s">
        <v>140</v>
      </c>
      <c r="B31" s="42" t="s">
        <v>155</v>
      </c>
      <c r="C31" s="44" t="s">
        <v>145</v>
      </c>
      <c r="D31" s="44"/>
      <c r="E31" s="44"/>
      <c r="F31" s="44"/>
      <c r="G31" s="44"/>
      <c r="H31" s="44"/>
      <c r="I31" s="44"/>
    </row>
    <row r="32" spans="1:10" ht="14.75" customHeight="1" x14ac:dyDescent="0.35">
      <c r="A32" s="42" t="s">
        <v>141</v>
      </c>
      <c r="B32" s="42" t="s">
        <v>155</v>
      </c>
      <c r="C32" s="44"/>
      <c r="D32" s="44"/>
      <c r="E32" s="44"/>
      <c r="F32" s="44"/>
      <c r="G32" s="44"/>
      <c r="H32" s="44"/>
      <c r="I32" s="44"/>
    </row>
    <row r="33" spans="1:9" ht="14.75" customHeight="1" x14ac:dyDescent="0.35">
      <c r="A33" s="42" t="s">
        <v>136</v>
      </c>
      <c r="B33" s="42" t="s">
        <v>155</v>
      </c>
      <c r="C33" s="44"/>
      <c r="D33" s="44" t="s">
        <v>71</v>
      </c>
      <c r="E33" s="44" t="s">
        <v>93</v>
      </c>
      <c r="F33" s="44" t="s">
        <v>185</v>
      </c>
      <c r="G33" s="44"/>
      <c r="H33" s="44"/>
      <c r="I33" s="44"/>
    </row>
    <row r="34" spans="1:9" ht="14.75" customHeight="1" x14ac:dyDescent="0.35">
      <c r="A34" s="42" t="s">
        <v>142</v>
      </c>
      <c r="B34" s="42" t="s">
        <v>155</v>
      </c>
      <c r="C34" s="44" t="s">
        <v>186</v>
      </c>
      <c r="D34" s="44"/>
      <c r="E34" s="44"/>
      <c r="F34" s="44"/>
      <c r="G34" s="44"/>
      <c r="H34" s="44"/>
      <c r="I34" s="44"/>
    </row>
    <row r="35" spans="1:9" ht="14.75" customHeight="1" x14ac:dyDescent="0.35">
      <c r="A35" s="42" t="s">
        <v>95</v>
      </c>
      <c r="B35" s="42" t="s">
        <v>151</v>
      </c>
      <c r="C35" s="44" t="s">
        <v>147</v>
      </c>
      <c r="D35" s="44" t="s">
        <v>71</v>
      </c>
      <c r="E35" s="44" t="s">
        <v>93</v>
      </c>
      <c r="F35" s="44" t="s">
        <v>179</v>
      </c>
      <c r="G35" s="44" t="s">
        <v>181</v>
      </c>
      <c r="H35" s="44" t="s">
        <v>123</v>
      </c>
      <c r="I35" s="44" t="s">
        <v>124</v>
      </c>
    </row>
    <row r="36" spans="1:9" ht="14.75" customHeight="1" x14ac:dyDescent="0.35">
      <c r="A36" s="42" t="s">
        <v>95</v>
      </c>
      <c r="B36" s="42" t="s">
        <v>152</v>
      </c>
      <c r="C36" s="44" t="s">
        <v>147</v>
      </c>
      <c r="D36" s="44" t="s">
        <v>71</v>
      </c>
      <c r="E36" s="44" t="s">
        <v>93</v>
      </c>
      <c r="F36" s="44" t="s">
        <v>180</v>
      </c>
      <c r="G36" s="44" t="s">
        <v>181</v>
      </c>
      <c r="H36" s="44" t="s">
        <v>123</v>
      </c>
      <c r="I36" s="44" t="s">
        <v>124</v>
      </c>
    </row>
    <row r="37" spans="1:9" ht="14.75" customHeight="1" x14ac:dyDescent="0.35">
      <c r="A37" s="42" t="s">
        <v>143</v>
      </c>
      <c r="B37" s="42" t="s">
        <v>168</v>
      </c>
      <c r="C37" s="44" t="s">
        <v>170</v>
      </c>
      <c r="D37" s="44" t="s">
        <v>71</v>
      </c>
      <c r="E37" s="44" t="s">
        <v>93</v>
      </c>
      <c r="F37" s="44" t="s">
        <v>182</v>
      </c>
      <c r="G37" s="44"/>
      <c r="H37" s="44"/>
      <c r="I37" s="44"/>
    </row>
    <row r="38" spans="1:9" ht="14.7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2016-01-24T00:06:01Z</dcterms:modified>
</cp:coreProperties>
</file>