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Google Drive\2. AulaPlaneta\EDICION\2. MA_07_05_CO\Copia GH\SolicitudesGraficas_Edicion\"/>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H19" i="1" s="1"/>
  <c r="I20" i="1"/>
  <c r="H20" i="1" s="1"/>
  <c r="I21" i="1"/>
  <c r="I22" i="1"/>
  <c r="H22" i="1" s="1"/>
  <c r="I23" i="1"/>
  <c r="H23" i="1" s="1"/>
  <c r="I24" i="1"/>
  <c r="H24" i="1" s="1"/>
  <c r="I25" i="1"/>
  <c r="I26" i="1"/>
  <c r="I27" i="1"/>
  <c r="H27" i="1" s="1"/>
  <c r="I28" i="1"/>
  <c r="H28" i="1" s="1"/>
  <c r="I29" i="1"/>
  <c r="I30" i="1"/>
  <c r="H30" i="1" s="1"/>
  <c r="I31" i="1"/>
  <c r="H31" i="1" s="1"/>
  <c r="I32" i="1"/>
  <c r="H32" i="1" s="1"/>
  <c r="I33" i="1"/>
  <c r="I34" i="1"/>
  <c r="H34" i="1" s="1"/>
  <c r="I35" i="1"/>
  <c r="H35" i="1" s="1"/>
  <c r="I36" i="1"/>
  <c r="H36" i="1" s="1"/>
  <c r="I37" i="1"/>
  <c r="I38" i="1"/>
  <c r="H38" i="1" s="1"/>
  <c r="I39" i="1"/>
  <c r="H39" i="1" s="1"/>
  <c r="I40" i="1"/>
  <c r="H40" i="1" s="1"/>
  <c r="I41" i="1"/>
  <c r="I42" i="1"/>
  <c r="H42" i="1" s="1"/>
  <c r="I43" i="1"/>
  <c r="H43" i="1" s="1"/>
  <c r="I44" i="1"/>
  <c r="H44" i="1" s="1"/>
  <c r="I45" i="1"/>
  <c r="I46" i="1"/>
  <c r="I47" i="1"/>
  <c r="H47" i="1" s="1"/>
  <c r="I48" i="1"/>
  <c r="H48" i="1" s="1"/>
  <c r="I49" i="1"/>
  <c r="I50" i="1"/>
  <c r="H50" i="1" s="1"/>
  <c r="I51" i="1"/>
  <c r="H51" i="1" s="1"/>
  <c r="I52" i="1"/>
  <c r="H52" i="1" s="1"/>
  <c r="I53" i="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H53" i="1"/>
  <c r="F52" i="1"/>
  <c r="G52" i="1" s="1"/>
  <c r="F51" i="1"/>
  <c r="G51" i="1" s="1"/>
  <c r="F50" i="1"/>
  <c r="G50" i="1" s="1"/>
  <c r="F49" i="1"/>
  <c r="G49" i="1" s="1"/>
  <c r="H49" i="1"/>
  <c r="F48" i="1"/>
  <c r="G48" i="1" s="1"/>
  <c r="F47" i="1"/>
  <c r="G47" i="1" s="1"/>
  <c r="F46" i="1"/>
  <c r="G46" i="1" s="1"/>
  <c r="H46" i="1"/>
  <c r="F45" i="1"/>
  <c r="G45" i="1" s="1"/>
  <c r="H45" i="1"/>
  <c r="F44" i="1"/>
  <c r="G44" i="1" s="1"/>
  <c r="F43" i="1"/>
  <c r="G43" i="1" s="1"/>
  <c r="F42" i="1"/>
  <c r="G42" i="1" s="1"/>
  <c r="A10" i="1"/>
  <c r="A11" i="1" s="1"/>
  <c r="A12" i="1" s="1"/>
  <c r="A20" i="1"/>
  <c r="A21" i="1"/>
  <c r="A22" i="1"/>
  <c r="A23" i="1"/>
  <c r="A24" i="1"/>
  <c r="A25" i="1"/>
  <c r="A26" i="1"/>
  <c r="A27" i="1"/>
  <c r="A28" i="1"/>
  <c r="A29" i="1"/>
  <c r="A30" i="1"/>
  <c r="A31" i="1"/>
  <c r="A32" i="1"/>
  <c r="A33" i="1"/>
  <c r="A34" i="1"/>
  <c r="A35" i="1"/>
  <c r="A36" i="1"/>
  <c r="A37" i="1"/>
  <c r="A38" i="1"/>
  <c r="A39" i="1"/>
  <c r="A40" i="1"/>
  <c r="A41" i="1"/>
  <c r="F41" i="1"/>
  <c r="G41" i="1" s="1"/>
  <c r="H41" i="1"/>
  <c r="F40" i="1"/>
  <c r="G40" i="1" s="1"/>
  <c r="F39" i="1"/>
  <c r="G39" i="1" s="1"/>
  <c r="F38" i="1"/>
  <c r="G38" i="1" s="1"/>
  <c r="F37" i="1"/>
  <c r="G37" i="1" s="1"/>
  <c r="H37" i="1"/>
  <c r="F36" i="1"/>
  <c r="G36" i="1" s="1"/>
  <c r="F35" i="1"/>
  <c r="G35" i="1" s="1"/>
  <c r="F34" i="1"/>
  <c r="G34" i="1" s="1"/>
  <c r="F33" i="1"/>
  <c r="G33" i="1" s="1"/>
  <c r="H33" i="1"/>
  <c r="F32" i="1"/>
  <c r="G32" i="1" s="1"/>
  <c r="F31" i="1"/>
  <c r="G31" i="1" s="1"/>
  <c r="F30" i="1"/>
  <c r="G30" i="1" s="1"/>
  <c r="F29" i="1"/>
  <c r="G29" i="1" s="1"/>
  <c r="H29" i="1"/>
  <c r="F28" i="1"/>
  <c r="G28" i="1" s="1"/>
  <c r="F27" i="1"/>
  <c r="G27" i="1" s="1"/>
  <c r="F26" i="1"/>
  <c r="G26" i="1" s="1"/>
  <c r="H26" i="1"/>
  <c r="F25" i="1"/>
  <c r="G25" i="1" s="1"/>
  <c r="H25" i="1"/>
  <c r="F24" i="1"/>
  <c r="G24" i="1" s="1"/>
  <c r="F23" i="1"/>
  <c r="G23" i="1" s="1"/>
  <c r="F22" i="1"/>
  <c r="G22" i="1" s="1"/>
  <c r="F21" i="1"/>
  <c r="G21" i="1" s="1"/>
  <c r="H21" i="1"/>
  <c r="F20" i="1"/>
  <c r="G20" i="1" s="1"/>
  <c r="K45" i="2"/>
  <c r="D17" i="2" s="1"/>
  <c r="D18" i="2" s="1"/>
  <c r="J21" i="2"/>
  <c r="I21" i="2"/>
  <c r="H21" i="2"/>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s="1"/>
  <c r="A42" i="1"/>
  <c r="A43" i="1"/>
  <c r="A44" i="1"/>
  <c r="A45" i="1"/>
  <c r="A46" i="1"/>
  <c r="A47" i="1"/>
  <c r="A48" i="1"/>
  <c r="A49" i="1"/>
  <c r="A50" i="1"/>
  <c r="A51" i="1"/>
  <c r="A52" i="1"/>
  <c r="A53" i="1"/>
  <c r="A54" i="1"/>
  <c r="A55" i="1"/>
  <c r="A56" i="1"/>
  <c r="A57" i="1"/>
  <c r="A58" i="1"/>
  <c r="A59" i="1"/>
  <c r="A60" i="1"/>
  <c r="A61" i="1"/>
  <c r="A62" i="1"/>
  <c r="H11" i="1" l="1"/>
  <c r="F10" i="1"/>
  <c r="G10" i="1" s="1"/>
  <c r="H12" i="1"/>
  <c r="A13" i="1"/>
  <c r="F12" i="1"/>
  <c r="G12" i="1" s="1"/>
  <c r="H10" i="1"/>
  <c r="F11" i="1"/>
  <c r="G11" i="1" s="1"/>
  <c r="H13" i="1" l="1"/>
  <c r="A14" i="1"/>
  <c r="F13" i="1"/>
  <c r="G13" i="1" s="1"/>
  <c r="A15" i="1" l="1"/>
  <c r="H14" i="1"/>
  <c r="F14" i="1"/>
  <c r="G14" i="1" s="1"/>
  <c r="A16" i="1" l="1"/>
  <c r="F15" i="1"/>
  <c r="G15" i="1" s="1"/>
  <c r="H15" i="1"/>
  <c r="H16" i="1" l="1"/>
  <c r="A17" i="1"/>
  <c r="F16" i="1"/>
  <c r="G16" i="1" s="1"/>
  <c r="H17" i="1" l="1"/>
  <c r="A18" i="1"/>
  <c r="F17" i="1"/>
  <c r="G17" i="1" s="1"/>
  <c r="H18" i="1" l="1"/>
  <c r="A19" i="1"/>
  <c r="F19" i="1" s="1"/>
  <c r="G19" i="1" s="1"/>
  <c r="F18" i="1"/>
  <c r="G18" i="1" s="1"/>
</calcChain>
</file>

<file path=xl/sharedStrings.xml><?xml version="1.0" encoding="utf-8"?>
<sst xmlns="http://schemas.openxmlformats.org/spreadsheetml/2006/main" count="394" uniqueCount="200">
  <si>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</si>
  <si>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</si>
  <si>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</si>
  <si>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</si>
  <si>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</si>
  <si>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</si>
  <si>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</si>
  <si>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</si>
  <si>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</si>
  <si>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</si>
  <si>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</si>
  <si>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</si>
  <si>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</si>
  <si>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</si>
  <si>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</si>
  <si>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</si>
  <si>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</si>
  <si>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</si>
  <si>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</si>
  <si>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</si>
  <si>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</si>
  <si>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</si>
  <si>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</si>
  <si>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</si>
  <si>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</si>
  <si>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</si>
  <si>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</si>
  <si>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</si>
  <si>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</si>
  <si>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</si>
  <si>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</si>
  <si>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</si>
  <si>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</si>
  <si>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</si>
  <si>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</si>
  <si>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</si>
  <si>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</si>
  <si>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</si>
  <si>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</si>
  <si>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</si>
  <si>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</si>
  <si>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</si>
  <si>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</si>
  <si>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</si>
  <si>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</si>
  <si>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</si>
  <si>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</si>
  <si>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</si>
  <si>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</si>
  <si>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</si>
  <si>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</si>
  <si>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</si>
  <si>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</si>
  <si>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</si>
  <si>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</si>
  <si>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</si>
  <si>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</si>
  <si>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</si>
  <si>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</si>
  <si>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</si>
  <si>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</si>
  <si>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</si>
  <si>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</si>
  <si>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</si>
  <si>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</si>
  <si>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</si>
  <si>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</si>
  <si>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</si>
  <si>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</si>
  <si>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</si>
  <si>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</si>
  <si>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</si>
  <si>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</si>
  <si>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</si>
  <si>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</si>
  <si>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</si>
  <si>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</si>
  <si>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</si>
  <si>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</si>
  <si>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</si>
  <si>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</si>
  <si>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</si>
  <si>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</si>
  <si>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</si>
  <si>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</si>
  <si>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</si>
  <si>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</si>
  <si>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</si>
  <si>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</si>
  <si>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</si>
  <si>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</si>
  <si>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</si>
  <si>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</si>
  <si>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</si>
  <si>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</si>
  <si>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</si>
  <si>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</si>
  <si>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</si>
  <si>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</si>
  <si>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</si>
  <si>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</si>
  <si>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</si>
  <si>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</si>
  <si>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</si>
  <si>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</si>
  <si>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</si>
  <si>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</si>
  <si>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</si>
  <si>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</si>
  <si>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</si>
  <si>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</si>
  <si>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</si>
  <si>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</si>
  <si>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</si>
  <si>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</si>
  <si>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</si>
  <si>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</si>
  <si>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</si>
  <si>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</si>
  <si>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</si>
  <si>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</si>
  <si>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</si>
  <si>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</si>
  <si>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</si>
  <si>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</si>
  <si>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</si>
  <si>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</si>
  <si>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</si>
  <si>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</si>
  <si>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</si>
  <si>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</si>
  <si>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</si>
  <si>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</si>
  <si>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</si>
  <si>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</si>
  <si>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</si>
  <si>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</si>
  <si>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</si>
  <si>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</si>
  <si>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</si>
  <si>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</si>
  <si>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</si>
  <si>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</si>
  <si>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</si>
  <si>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</si>
  <si>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</si>
  <si>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</si>
  <si>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</si>
  <si>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</si>
  <si>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</si>
  <si>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</si>
  <si>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</si>
  <si>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</si>
  <si>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</si>
  <si>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</si>
  <si>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</si>
  <si>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</si>
  <si>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</si>
  <si>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</si>
  <si>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</si>
  <si>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</si>
  <si>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</si>
  <si>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</si>
  <si>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</si>
  <si>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</si>
  <si>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</si>
  <si>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</si>
  <si>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</si>
  <si>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</si>
  <si>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</si>
  <si>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</si>
  <si>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</si>
  <si>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</si>
  <si>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</si>
  <si>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</si>
  <si>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</si>
  <si>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</si>
  <si>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</si>
  <si>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</si>
  <si>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</si>
  <si>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</si>
  <si>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</si>
  <si>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</si>
  <si>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</si>
  <si>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</si>
  <si>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</si>
  <si>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</si>
  <si>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números racionales</t>
  </si>
  <si>
    <t xml:space="preserve">Adriana Ma. Pachón </t>
  </si>
  <si>
    <t>MA_07_05_CO_REC330</t>
  </si>
  <si>
    <t>Ver descripción</t>
  </si>
  <si>
    <t>Se presentan tres productos diferentes, a los que se les puede ver el peso. 
Para los pesos, ver carpeta anexa</t>
  </si>
  <si>
    <t>Se presentan tres productos (líquidos) diferentes, a los que se les puede ver el cantidad.  
Para los textos, ver carpeta anexa.</t>
  </si>
  <si>
    <t xml:space="preserve">Textos para la tabla:
Competidor
Tiempo
J. González
1,27 horas
M. Pérez
37/25 horas
D. Sánchez 
5/4 horas
</t>
  </si>
  <si>
    <t xml:space="preserve">Cuatro ladrillos diferentes, en donde a cada uno se muestra la mayor longitud (el lado más largo)
Para las medidas, ver carpeta anexa. 
</t>
  </si>
  <si>
    <t xml:space="preserve">Texto para la tabla:
Ruta
Trayecto
Ruta A
18,24 km
Ruta B
231/125 km
Ruta C
19,01 km
Ruta D
301/200 km
</t>
  </si>
  <si>
    <t>Texto para la tabla:
Estudiante
Tiempo
Alejandro
947/2 min
Beatriz
48,750 min
Carlos
1941/40 min
Daniela
242/5 min</t>
  </si>
  <si>
    <t/>
  </si>
  <si>
    <t>Ilustración</t>
  </si>
  <si>
    <t>Se presentan 5 cajas diferentes con sus respectivos pesos.  
Para los pesos, ver carpeta anexa.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</si>
</sst>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1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 fillId="0" borderId="0" xfId="0" applyFont="1" applyFill="1" applyBorder="1" applyAlignment="1" applyProtection="1">
      <alignment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1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7" Type="http://schemas.openxmlformats.org/officeDocument/2006/relationships/image" Target="../media/image7.pn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94625</xdr:colOff>
      <xdr:row>9</xdr:row>
      <xdr:rowOff>698500</xdr:rowOff>
    </xdr:from>
    <xdr:to>
      <xdr:col>15</xdr:col>
      <xdr:colOff>431800</xdr:colOff>
      <xdr:row>9</xdr:row>
      <xdr:rowOff>2144182</xdr:rowOff>
    </xdr:to>
    <xdr:pic>
      <xdr:nvPicPr>
        <xdr:cNvPr id="2" name="Imagen 1" descr="Ima-Rec-33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658600" y="2832100"/>
          <a:ext cx="2594600" cy="1445682"/>
        </a:xfrm>
        <a:prstGeom prst="rect">
          <a:avLst/>
        </a:prstGeom>
      </xdr:spPr>
    </xdr:pic>
    <xdr:clientData/>
  </xdr:twoCellAnchor>
  <xdr:twoCellAnchor editAs="oneCell">
    <xdr:from>
      <xdr:col>10</xdr:col>
      <xdr:colOff>49806</xdr:colOff>
      <xdr:row>10</xdr:row>
      <xdr:rowOff>92075</xdr:rowOff>
    </xdr:from>
    <xdr:to>
      <xdr:col>15</xdr:col>
      <xdr:colOff>536574</xdr:colOff>
      <xdr:row>10</xdr:row>
      <xdr:rowOff>1878541</xdr:rowOff>
    </xdr:to>
    <xdr:pic>
      <xdr:nvPicPr>
        <xdr:cNvPr id="3" name="Imagen 2" descr="Ima-Rec-330-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613781" y="5159375"/>
          <a:ext cx="2744193" cy="1786466"/>
        </a:xfrm>
        <a:prstGeom prst="rect">
          <a:avLst/>
        </a:prstGeom>
      </xdr:spPr>
    </xdr:pic>
    <xdr:clientData/>
  </xdr:twoCellAnchor>
  <xdr:twoCellAnchor editAs="oneCell">
    <xdr:from>
      <xdr:col>10</xdr:col>
      <xdr:colOff>98110</xdr:colOff>
      <xdr:row>11</xdr:row>
      <xdr:rowOff>171451</xdr:rowOff>
    </xdr:from>
    <xdr:to>
      <xdr:col>16</xdr:col>
      <xdr:colOff>380999</xdr:colOff>
      <xdr:row>11</xdr:row>
      <xdr:rowOff>2318227</xdr:rowOff>
    </xdr:to>
    <xdr:pic>
      <xdr:nvPicPr>
        <xdr:cNvPr id="6" name="Imagen 5" descr="Ima-Rec-330-3.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662085" y="7524751"/>
          <a:ext cx="3368989" cy="2146776"/>
        </a:xfrm>
        <a:prstGeom prst="rect">
          <a:avLst/>
        </a:prstGeom>
      </xdr:spPr>
    </xdr:pic>
    <xdr:clientData/>
  </xdr:twoCellAnchor>
  <xdr:twoCellAnchor editAs="oneCell">
    <xdr:from>
      <xdr:col>10</xdr:col>
      <xdr:colOff>173566</xdr:colOff>
      <xdr:row>12</xdr:row>
      <xdr:rowOff>595403</xdr:rowOff>
    </xdr:from>
    <xdr:to>
      <xdr:col>15</xdr:col>
      <xdr:colOff>486834</xdr:colOff>
      <xdr:row>12</xdr:row>
      <xdr:rowOff>1792817</xdr:rowOff>
    </xdr:to>
    <xdr:pic>
      <xdr:nvPicPr>
        <xdr:cNvPr id="5" name="Imagen 4" descr="Ima-Rec-330-4.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737541" y="10349003"/>
          <a:ext cx="2570693" cy="1197414"/>
        </a:xfrm>
        <a:prstGeom prst="rect">
          <a:avLst/>
        </a:prstGeom>
      </xdr:spPr>
    </xdr:pic>
    <xdr:clientData/>
  </xdr:twoCellAnchor>
  <xdr:twoCellAnchor editAs="oneCell">
    <xdr:from>
      <xdr:col>10</xdr:col>
      <xdr:colOff>123482</xdr:colOff>
      <xdr:row>13</xdr:row>
      <xdr:rowOff>238126</xdr:rowOff>
    </xdr:from>
    <xdr:to>
      <xdr:col>16</xdr:col>
      <xdr:colOff>1058</xdr:colOff>
      <xdr:row>14</xdr:row>
      <xdr:rowOff>17991</xdr:rowOff>
    </xdr:to>
    <xdr:pic>
      <xdr:nvPicPr>
        <xdr:cNvPr id="7" name="Imagen 6" descr="Ima-Rec-330-5.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687457" y="12506326"/>
          <a:ext cx="2963676" cy="1951565"/>
        </a:xfrm>
        <a:prstGeom prst="rect">
          <a:avLst/>
        </a:prstGeom>
      </xdr:spPr>
    </xdr:pic>
    <xdr:clientData/>
  </xdr:twoCellAnchor>
  <xdr:twoCellAnchor editAs="oneCell">
    <xdr:from>
      <xdr:col>10</xdr:col>
      <xdr:colOff>112184</xdr:colOff>
      <xdr:row>14</xdr:row>
      <xdr:rowOff>546668</xdr:rowOff>
    </xdr:from>
    <xdr:to>
      <xdr:col>10</xdr:col>
      <xdr:colOff>2179109</xdr:colOff>
      <xdr:row>14</xdr:row>
      <xdr:rowOff>1774824</xdr:rowOff>
    </xdr:to>
    <xdr:pic>
      <xdr:nvPicPr>
        <xdr:cNvPr id="8" name="Imagen 7" descr="Ima-Rec-330-6.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685684" y="15003501"/>
          <a:ext cx="2066925" cy="1228156"/>
        </a:xfrm>
        <a:prstGeom prst="rect">
          <a:avLst/>
        </a:prstGeom>
      </xdr:spPr>
    </xdr:pic>
    <xdr:clientData/>
  </xdr:twoCellAnchor>
  <xdr:twoCellAnchor editAs="oneCell">
    <xdr:from>
      <xdr:col>10</xdr:col>
      <xdr:colOff>32903</xdr:colOff>
      <xdr:row>15</xdr:row>
      <xdr:rowOff>328082</xdr:rowOff>
    </xdr:from>
    <xdr:to>
      <xdr:col>10</xdr:col>
      <xdr:colOff>2245782</xdr:colOff>
      <xdr:row>15</xdr:row>
      <xdr:rowOff>1650999</xdr:rowOff>
    </xdr:to>
    <xdr:pic>
      <xdr:nvPicPr>
        <xdr:cNvPr id="9" name="Imagen 8" descr="Ima-Rec-330-7.p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606403" y="17144999"/>
          <a:ext cx="2212879" cy="13229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Normal="100" zoomScalePageLayoutView="120" workbookViewId="0">
      <pane ySplit="9" topLeftCell="A12" activePane="bottomLeft" state="frozen"/>
      <selection pane="bottomLeft" activeCell="J13" sqref="J13"/>
    </sheetView>
  </sheetViews>
  <sheetFormatPr baseColWidth="10" defaultColWidth="10.875" defaultRowHeight="13.5" x14ac:dyDescent="0.25"/>
  <cols>
    <col min="1" max="1" width="10"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42398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31" customHeight="1" x14ac:dyDescent="0.25">
      <c r="A10" s="12" t="str">
        <f>IF(OR(B10&lt;&gt;"",J10&lt;&gt;""),"IMG01","")</f>
        <v>IMG01</v>
      </c>
      <c r="B10" s="62" t="s">
        <v>190</v>
      </c>
      <c r="C10" s="20" t="str">
        <f>IF(OR(B10&lt;&gt;"",J10&lt;&gt;""),IF($G$4="Recurso",CONCATENATE($G$4," ",$G$5),$G$4),"")</f>
        <v>Recurso M101</v>
      </c>
      <c r="D10" s="63" t="s">
        <v>198</v>
      </c>
      <c r="E10" s="63" t="s">
        <v>155</v>
      </c>
      <c r="F10" s="13" t="str">
        <f ca="1">IF(OR(B10&lt;&gt;"",J10&lt;&gt;""),CONCATENATE($C$7,"_",$A10,IF($G$4="Cuaderno de Estudio","_small",CONCATENATE(IF(I10="","","n"),IF(LEFT($G$5,1)="F",".jpg",".png")))),"")</f>
        <v>MA_07_05_CO_REC330_IMG01n.png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ca="1">IF(AND(I10&lt;&gt;"",I10&lt;&gt;0),IF(OR(B10&lt;&gt;"",J10&lt;&gt;""),CONCATENATE($C$7,"_",$A10,IF($G$4="Cuaderno de Estudio","_zoom",CONCATENATE("a",IF(LEFT($G$5,1)="F",".jpg",".png")))),""),"")</f>
        <v>MA_07_05_CO_REC330_IMG01a.png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80" customHeight="1" x14ac:dyDescent="0.25">
      <c r="A11" s="12" t="str">
        <f t="shared" ref="A11:A18" si="0">IF(OR(B11&lt;&gt;"",J11&lt;&gt;""),CONCATENATE(LEFT(A10,3),IF(MID(A10,4,2)+1&lt;10,CONCATENATE("0",MID(A10,4,2)+1))),"")</f>
        <v>IMG02</v>
      </c>
      <c r="B11" s="62" t="s">
        <v>190</v>
      </c>
      <c r="C11" s="20" t="str">
        <f t="shared" ref="C11:C41" si="1">IF(OR(B11&lt;&gt;"",J11&lt;&gt;""),IF($G$4="Recurso",CONCATENATE($G$4," ",$G$5),$G$4),"")</f>
        <v>Recurso M101</v>
      </c>
      <c r="D11" s="63" t="s">
        <v>198</v>
      </c>
      <c r="E11" s="63" t="s">
        <v>155</v>
      </c>
      <c r="F11" s="13" t="str">
        <f t="shared" ref="F11:F74" ca="1" si="2">IF(OR(B11&lt;&gt;"",J11&lt;&gt;""),CONCATENATE($C$7,"_",$A11,IF($G$4="Cuaderno de Estudio","_small",CONCATENATE(IF(I11="","","n"),IF(LEFT($G$5,1)="F",".jpg",".png")))),"")</f>
        <v>MA_07_05_CO_REC330_IMG02n.png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3">IF(AND(I11&lt;&gt;"",I11&lt;&gt;0),IF(OR(B11&lt;&gt;"",J11&lt;&gt;""),CONCATENATE($C$7,"_",$A11,IF($G$4="Cuaderno de Estudio","_zoom",CONCATENATE("a",IF(LEFT($G$5,1)="F",".jpg",".png")))),""),"")</f>
        <v>MA_07_05_CO_REC330_IMG02a.png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192</v>
      </c>
      <c r="K11" s="64"/>
      <c r="O11" s="2" t="str">
        <f>'Definición técnica de imagenes'!A13</f>
        <v>M101</v>
      </c>
    </row>
    <row r="12" spans="1:16" s="11" customFormat="1" ht="189" customHeight="1" x14ac:dyDescent="0.25">
      <c r="A12" s="12" t="str">
        <f t="shared" si="0"/>
        <v>IMG03</v>
      </c>
      <c r="B12" s="62" t="s">
        <v>190</v>
      </c>
      <c r="C12" s="20" t="str">
        <f t="shared" si="1"/>
        <v>Recurso M101</v>
      </c>
      <c r="D12" s="63" t="s">
        <v>198</v>
      </c>
      <c r="E12" s="63" t="s">
        <v>155</v>
      </c>
      <c r="F12" s="13" t="str">
        <f t="shared" ca="1" si="2"/>
        <v>MA_07_05_CO_REC330_IMG03n.png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3"/>
        <v>MA_07_05_CO_REC330_IMG03a.png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199</v>
      </c>
      <c r="K12" s="64"/>
      <c r="O12" s="2" t="str">
        <f>'Definición técnica de imagenes'!A18</f>
        <v>Diaporama F1</v>
      </c>
    </row>
    <row r="13" spans="1:16" s="11" customFormat="1" ht="198" customHeight="1" x14ac:dyDescent="0.25">
      <c r="A13" s="12" t="str">
        <f t="shared" si="0"/>
        <v>IMG04</v>
      </c>
      <c r="B13" s="62" t="s">
        <v>190</v>
      </c>
      <c r="C13" s="20" t="str">
        <f t="shared" si="1"/>
        <v>Recurso M101</v>
      </c>
      <c r="D13" s="63" t="s">
        <v>198</v>
      </c>
      <c r="E13" s="63" t="s">
        <v>155</v>
      </c>
      <c r="F13" s="13" t="str">
        <f t="shared" ca="1" si="2"/>
        <v>MA_07_05_CO_REC330_IMG04n.png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3"/>
        <v>MA_07_05_CO_REC330_IMG04a.png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77"/>
      <c r="O13" s="2" t="str">
        <f>'Definición técnica de imagenes'!A19</f>
        <v>F4</v>
      </c>
    </row>
    <row r="14" spans="1:16" s="11" customFormat="1" ht="171" customHeight="1" x14ac:dyDescent="0.25">
      <c r="A14" s="12" t="str">
        <f t="shared" si="0"/>
        <v>IMG05</v>
      </c>
      <c r="B14" s="62" t="s">
        <v>190</v>
      </c>
      <c r="C14" s="20" t="str">
        <f t="shared" si="1"/>
        <v>Recurso M101</v>
      </c>
      <c r="D14" s="63" t="s">
        <v>198</v>
      </c>
      <c r="E14" s="63" t="s">
        <v>155</v>
      </c>
      <c r="F14" s="13" t="str">
        <f t="shared" ca="1" si="2"/>
        <v>MA_07_05_CO_REC330_IMG05n.png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3"/>
        <v>MA_07_05_CO_REC330_IMG05a.png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194</v>
      </c>
      <c r="K14" s="64"/>
      <c r="O14" s="2" t="str">
        <f>'Definición técnica de imagenes'!A22</f>
        <v>F6</v>
      </c>
    </row>
    <row r="15" spans="1:16" s="11" customFormat="1" ht="186" customHeight="1" x14ac:dyDescent="0.25">
      <c r="A15" s="12" t="str">
        <f t="shared" si="0"/>
        <v>IMG06</v>
      </c>
      <c r="B15" s="62" t="s">
        <v>190</v>
      </c>
      <c r="C15" s="20" t="str">
        <f t="shared" si="1"/>
        <v>Recurso M101</v>
      </c>
      <c r="D15" s="63" t="s">
        <v>198</v>
      </c>
      <c r="E15" s="63" t="s">
        <v>155</v>
      </c>
      <c r="F15" s="13" t="str">
        <f t="shared" ca="1" si="2"/>
        <v>MA_07_05_CO_REC330_IMG06n.png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3"/>
        <v>MA_07_05_CO_REC330_IMG06a.png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195</v>
      </c>
      <c r="K15" s="64"/>
      <c r="O15" s="2" t="str">
        <f>'Definición técnica de imagenes'!A24</f>
        <v>F6B</v>
      </c>
    </row>
    <row r="16" spans="1:16" s="11" customFormat="1" ht="162" customHeight="1" x14ac:dyDescent="0.25">
      <c r="A16" s="12" t="str">
        <f t="shared" si="0"/>
        <v>IMG07</v>
      </c>
      <c r="B16" s="62" t="s">
        <v>190</v>
      </c>
      <c r="C16" s="20" t="str">
        <f t="shared" si="1"/>
        <v>Recurso M101</v>
      </c>
      <c r="D16" s="63" t="s">
        <v>198</v>
      </c>
      <c r="E16" s="63" t="s">
        <v>155</v>
      </c>
      <c r="F16" s="13" t="str">
        <f t="shared" ca="1" si="2"/>
        <v>MA_07_05_CO_REC330_IMG07n.png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3"/>
        <v>MA_07_05_CO_REC330_IMG07a.png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196</v>
      </c>
      <c r="K16" s="64"/>
      <c r="O16" s="2" t="str">
        <f>'Definición técnica de imagenes'!A25</f>
        <v>F7</v>
      </c>
    </row>
    <row r="17" spans="1:15" s="11" customFormat="1" ht="177.95" customHeight="1" x14ac:dyDescent="0.25">
      <c r="A17" s="12" t="str">
        <f t="shared" si="0"/>
        <v/>
      </c>
      <c r="B17" s="62"/>
      <c r="C17" s="20" t="str">
        <f t="shared" si="1"/>
        <v/>
      </c>
      <c r="D17" s="63"/>
      <c r="E17" s="63" t="s">
        <v>197</v>
      </c>
      <c r="F17" s="13" t="str">
        <f t="shared" si="2"/>
        <v/>
      </c>
      <c r="G17" s="13" t="str">
        <f ca="1">IF($F17&lt;&gt;"",IF($G$4="Recurso",VLOOKUP($E17,OFFSET('Definición técnica de imagenes'!$A$1,MATCH($G$5,'Definición técnica de imagenes'!$A$1:$A$104,0)-1,1,COUNTIF('Definición técnica de imagenes'!$A$3:$A$102,$G$5),5),5,FALSE),'Definición técnica de imagenes'!$F$16),"")</f>
        <v/>
      </c>
      <c r="H17" s="13" t="str">
        <f t="shared" ca="1" si="3"/>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123.95" customHeight="1" x14ac:dyDescent="0.25">
      <c r="A18" s="12" t="str">
        <f t="shared" si="0"/>
        <v/>
      </c>
      <c r="B18" s="62"/>
      <c r="C18" s="20" t="str">
        <f t="shared" si="1"/>
        <v/>
      </c>
      <c r="D18" s="63"/>
      <c r="E18" s="63" t="s">
        <v>197</v>
      </c>
      <c r="F18" s="13" t="str">
        <f t="shared" si="2"/>
        <v/>
      </c>
      <c r="G18" s="13" t="str">
        <f ca="1">IF($F18&lt;&gt;"",IF($G$4="Recurso",VLOOKUP($E18,OFFSET('Definición técnica de imagenes'!$A$1,MATCH($G$5,'Definición técnica de imagenes'!$A$1:$A$104,0)-1,1,COUNTIF('Definición técnica de imagenes'!$A$3:$A$102,$G$5),5),5,FALSE),'Definición técnica de imagenes'!$F$16),"")</f>
        <v/>
      </c>
      <c r="H18" s="13" t="str">
        <f t="shared" ca="1" si="3"/>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10" customHeight="1" x14ac:dyDescent="0.3">
      <c r="A19" s="12" t="str">
        <f t="shared" ref="A19:A50" si="4">IF(OR(B19&lt;&gt;"",J19&lt;&gt;""),CONCATENATE(LEFT(A18,3),IF(MID(A18,4,2)+1&lt;10,CONCATENATE("0",MID(A18,4,2)+1),MID(A18,4,2)+1)),"")</f>
        <v/>
      </c>
      <c r="B19" s="62"/>
      <c r="C19" s="20" t="str">
        <f t="shared" si="1"/>
        <v/>
      </c>
      <c r="D19" s="63"/>
      <c r="E19" s="63"/>
      <c r="F19" s="13" t="str">
        <f t="shared" si="2"/>
        <v/>
      </c>
      <c r="G19" s="13" t="str">
        <f ca="1">IF($F19&lt;&gt;"",IF($G$4="Recurso",VLOOKUP($E19,OFFSET('Definición técnica de imagenes'!$A$1,MATCH($G$5,'Definición técnica de imagenes'!$A$1:$A$104,0)-1,1,COUNTIF('Definición técnica de imagenes'!$A$3:$A$102,$G$5),5),5,FALSE),'Definición técnica de imagenes'!$F$16),"")</f>
        <v/>
      </c>
      <c r="H19" s="13" t="str">
        <f t="shared" ca="1" si="3"/>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98.1" customHeight="1" x14ac:dyDescent="0.25">
      <c r="A20" s="12" t="str">
        <f t="shared" si="4"/>
        <v/>
      </c>
      <c r="B20" s="62"/>
      <c r="C20" s="20" t="str">
        <f t="shared" si="1"/>
        <v/>
      </c>
      <c r="D20" s="63"/>
      <c r="E20" s="63"/>
      <c r="F20" s="13" t="str">
        <f t="shared" si="2"/>
        <v/>
      </c>
      <c r="G20" s="13" t="str">
        <f ca="1">IF($F20&lt;&gt;"",IF($G$4="Recurso",VLOOKUP($E20,OFFSET('Definición técnica de imagenes'!$A$1,MATCH($G$5,'Definición técnica de imagenes'!$A$1:$A$104,0)-1,1,COUNTIF('Definición técnica de imagenes'!$A$3:$A$102,$G$5),5),5,FALSE),'Definición técnica de imagenes'!$F$16),"")</f>
        <v/>
      </c>
      <c r="H20" s="13" t="str">
        <f t="shared" ca="1" si="3"/>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x14ac:dyDescent="0.3">
      <c r="A21" s="12" t="str">
        <f t="shared" si="4"/>
        <v/>
      </c>
      <c r="B21" s="62"/>
      <c r="C21" s="20" t="str">
        <f t="shared" si="1"/>
        <v/>
      </c>
      <c r="D21" s="63"/>
      <c r="E21" s="63"/>
      <c r="F21" s="13" t="str">
        <f t="shared" si="2"/>
        <v/>
      </c>
      <c r="G21" s="13" t="str">
        <f ca="1">IF($F21&lt;&gt;"",IF($G$4="Recurso",VLOOKUP($E21,OFFSET('Definición técnica de imagenes'!$A$1,MATCH($G$5,'Definición técnica de imagenes'!$A$1:$A$104,0)-1,1,COUNTIF('Definición técnica de imagenes'!$A$3:$A$102,$G$5),5),5,FALSE),'Definición técnica de imagenes'!$F$16),"")</f>
        <v/>
      </c>
      <c r="H21" s="13" t="str">
        <f t="shared" ca="1" si="3"/>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1" customHeight="1" x14ac:dyDescent="0.3">
      <c r="A22" s="12" t="str">
        <f t="shared" si="4"/>
        <v/>
      </c>
      <c r="B22" s="62"/>
      <c r="C22" s="20" t="str">
        <f t="shared" si="1"/>
        <v/>
      </c>
      <c r="D22" s="63"/>
      <c r="E22" s="63"/>
      <c r="F22" s="13" t="str">
        <f t="shared" si="2"/>
        <v/>
      </c>
      <c r="G22" s="13" t="str">
        <f ca="1">IF($F22&lt;&gt;"",IF($G$4="Recurso",VLOOKUP($E22,OFFSET('Definición técnica de imagenes'!$A$1,MATCH($G$5,'Definición técnica de imagenes'!$A$1:$A$104,0)-1,1,COUNTIF('Definición técnica de imagenes'!$A$3:$A$102,$G$5),5),5,FALSE),'Definición técnica de imagenes'!$F$16),"")</f>
        <v/>
      </c>
      <c r="H22" s="13" t="str">
        <f t="shared" ca="1" si="3"/>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1" customHeight="1" x14ac:dyDescent="0.3">
      <c r="A23" s="12" t="str">
        <f t="shared" si="4"/>
        <v/>
      </c>
      <c r="B23" s="62"/>
      <c r="C23" s="20" t="str">
        <f t="shared" si="1"/>
        <v/>
      </c>
      <c r="D23" s="63"/>
      <c r="E23" s="63"/>
      <c r="F23" s="13" t="str">
        <f t="shared" si="2"/>
        <v/>
      </c>
      <c r="G23" s="13" t="str">
        <f ca="1">IF($F23&lt;&gt;"",IF($G$4="Recurso",VLOOKUP($E23,OFFSET('Definición técnica de imagenes'!$A$1,MATCH($G$5,'Definición técnica de imagenes'!$A$1:$A$104,0)-1,1,COUNTIF('Definición técnica de imagenes'!$A$3:$A$102,$G$5),5),5,FALSE),'Definición técnica de imagenes'!$F$16),"")</f>
        <v/>
      </c>
      <c r="H23" s="13" t="str">
        <f t="shared" ca="1" si="3"/>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0.95" customHeight="1" x14ac:dyDescent="0.3">
      <c r="A24" s="12" t="str">
        <f t="shared" si="4"/>
        <v/>
      </c>
      <c r="B24" s="62"/>
      <c r="C24" s="20" t="str">
        <f t="shared" si="1"/>
        <v/>
      </c>
      <c r="D24" s="63"/>
      <c r="E24" s="63"/>
      <c r="F24" s="13" t="str">
        <f t="shared" si="2"/>
        <v/>
      </c>
      <c r="G24" s="13" t="str">
        <f ca="1">IF($F24&lt;&gt;"",IF($G$4="Recurso",VLOOKUP($E24,OFFSET('Definición técnica de imagenes'!$A$1,MATCH($G$5,'Definición técnica de imagenes'!$A$1:$A$104,0)-1,1,COUNTIF('Definición técnica de imagenes'!$A$3:$A$102,$G$5),5),5,FALSE),'Definición técnica de imagenes'!$F$16),"")</f>
        <v/>
      </c>
      <c r="H24" s="13" t="str">
        <f t="shared" ca="1" si="3"/>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x14ac:dyDescent="0.25">
      <c r="A25" s="12" t="str">
        <f t="shared" si="4"/>
        <v/>
      </c>
      <c r="B25" s="62"/>
      <c r="C25" s="20" t="str">
        <f t="shared" si="1"/>
        <v/>
      </c>
      <c r="D25" s="63"/>
      <c r="E25" s="63"/>
      <c r="F25" s="13" t="str">
        <f t="shared" si="2"/>
        <v/>
      </c>
      <c r="G25" s="13" t="str">
        <f ca="1">IF($F25&lt;&gt;"",IF($G$4="Recurso",VLOOKUP($E25,OFFSET('Definición técnica de imagenes'!$A$1,MATCH($G$5,'Definición técnica de imagenes'!$A$1:$A$104,0)-1,1,COUNTIF('Definición técnica de imagenes'!$A$3:$A$102,$G$5),5),5,FALSE),'Definición técnica de imagenes'!$F$16),"")</f>
        <v/>
      </c>
      <c r="H25" s="13" t="str">
        <f t="shared" ca="1" si="3"/>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4"/>
        <v/>
      </c>
      <c r="B26" s="62"/>
      <c r="C26" s="20" t="str">
        <f t="shared" si="1"/>
        <v/>
      </c>
      <c r="D26" s="63"/>
      <c r="E26" s="63"/>
      <c r="F26" s="13" t="str">
        <f t="shared" si="2"/>
        <v/>
      </c>
      <c r="G26" s="13" t="str">
        <f ca="1">IF($F26&lt;&gt;"",IF($G$4="Recurso",VLOOKUP($E26,OFFSET('Definición técnica de imagenes'!$A$1,MATCH($G$5,'Definición técnica de imagenes'!$A$1:$A$104,0)-1,1,COUNTIF('Definición técnica de imagenes'!$A$3:$A$102,$G$5),5),5,FALSE),'Definición técnica de imagenes'!$F$16),"")</f>
        <v/>
      </c>
      <c r="H26" s="13" t="str">
        <f t="shared" ca="1" si="3"/>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x14ac:dyDescent="0.25">
      <c r="A27" s="12" t="str">
        <f t="shared" si="4"/>
        <v/>
      </c>
      <c r="B27" s="62"/>
      <c r="C27" s="20" t="str">
        <f t="shared" si="1"/>
        <v/>
      </c>
      <c r="D27" s="63"/>
      <c r="E27" s="63"/>
      <c r="F27" s="13" t="str">
        <f t="shared" si="2"/>
        <v/>
      </c>
      <c r="G27" s="13" t="str">
        <f ca="1">IF($F27&lt;&gt;"",IF($G$4="Recurso",VLOOKUP($E27,OFFSET('Definición técnica de imagenes'!$A$1,MATCH($G$5,'Definición técnica de imagenes'!$A$1:$A$104,0)-1,1,COUNTIF('Definición técnica de imagenes'!$A$3:$A$102,$G$5),5),5,FALSE),'Definición técnica de imagenes'!$F$16),"")</f>
        <v/>
      </c>
      <c r="H27" s="13" t="str">
        <f t="shared" ca="1" si="3"/>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4"/>
        <v/>
      </c>
      <c r="B28" s="62"/>
      <c r="C28" s="20" t="str">
        <f t="shared" si="1"/>
        <v/>
      </c>
      <c r="D28" s="63"/>
      <c r="E28" s="63"/>
      <c r="F28" s="13" t="str">
        <f t="shared" si="2"/>
        <v/>
      </c>
      <c r="G28" s="13" t="str">
        <f ca="1">IF($F28&lt;&gt;"",IF($G$4="Recurso",VLOOKUP($E28,OFFSET('Definición técnica de imagenes'!$A$1,MATCH($G$5,'Definición técnica de imagenes'!$A$1:$A$104,0)-1,1,COUNTIF('Definición técnica de imagenes'!$A$3:$A$102,$G$5),5),5,FALSE),'Definición técnica de imagenes'!$F$16),"")</f>
        <v/>
      </c>
      <c r="H28" s="13" t="str">
        <f t="shared" ca="1" si="3"/>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0.95" customHeight="1" x14ac:dyDescent="0.25">
      <c r="A29" s="12" t="str">
        <f t="shared" si="4"/>
        <v/>
      </c>
      <c r="B29" s="62"/>
      <c r="C29" s="20" t="str">
        <f t="shared" si="1"/>
        <v/>
      </c>
      <c r="D29" s="63"/>
      <c r="E29" s="63"/>
      <c r="F29" s="13" t="str">
        <f t="shared" si="2"/>
        <v/>
      </c>
      <c r="G29" s="13" t="str">
        <f ca="1">IF($F29&lt;&gt;"",IF($G$4="Recurso",VLOOKUP($E29,OFFSET('Definición técnica de imagenes'!$A$1,MATCH($G$5,'Definición técnica de imagenes'!$A$1:$A$104,0)-1,1,COUNTIF('Definición técnica de imagenes'!$A$3:$A$102,$G$5),5),5,FALSE),'Definición técnica de imagenes'!$F$16),"")</f>
        <v/>
      </c>
      <c r="H29" s="13" t="str">
        <f t="shared" ca="1" si="3"/>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4"/>
        <v/>
      </c>
      <c r="B30" s="62"/>
      <c r="C30" s="20" t="str">
        <f t="shared" si="1"/>
        <v/>
      </c>
      <c r="D30" s="63"/>
      <c r="E30" s="63"/>
      <c r="F30" s="13" t="str">
        <f t="shared" si="2"/>
        <v/>
      </c>
      <c r="G30" s="13" t="str">
        <f ca="1">IF($F30&lt;&gt;"",IF($G$4="Recurso",VLOOKUP($E30,OFFSET('Definición técnica de imagenes'!$A$1,MATCH($G$5,'Definición técnica de imagenes'!$A$1:$A$104,0)-1,1,COUNTIF('Definición técnica de imagenes'!$A$3:$A$102,$G$5),5),5,FALSE),'Definición técnica de imagenes'!$F$16),"")</f>
        <v/>
      </c>
      <c r="H30" s="13" t="str">
        <f t="shared" ca="1" si="3"/>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4"/>
        <v/>
      </c>
      <c r="B31" s="62"/>
      <c r="C31" s="20" t="str">
        <f t="shared" si="1"/>
        <v/>
      </c>
      <c r="D31" s="63"/>
      <c r="E31" s="63"/>
      <c r="F31" s="13" t="str">
        <f t="shared" si="2"/>
        <v/>
      </c>
      <c r="G31" s="13" t="str">
        <f ca="1">IF($F31&lt;&gt;"",IF($G$4="Recurso",VLOOKUP($E31,OFFSET('Definición técnica de imagenes'!$A$1,MATCH($G$5,'Definición técnica de imagenes'!$A$1:$A$104,0)-1,1,COUNTIF('Definición técnica de imagenes'!$A$3:$A$102,$G$5),5),5,FALSE),'Definición técnica de imagenes'!$F$16),"")</f>
        <v/>
      </c>
      <c r="H31" s="13" t="str">
        <f t="shared" ca="1" si="3"/>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3.95" customHeight="1" x14ac:dyDescent="0.25">
      <c r="A32" s="12" t="str">
        <f t="shared" si="4"/>
        <v/>
      </c>
      <c r="B32" s="62"/>
      <c r="C32" s="20" t="str">
        <f t="shared" si="1"/>
        <v/>
      </c>
      <c r="D32" s="63"/>
      <c r="E32" s="63"/>
      <c r="F32" s="13" t="str">
        <f t="shared" si="2"/>
        <v/>
      </c>
      <c r="G32" s="13" t="str">
        <f ca="1">IF($F32&lt;&gt;"",IF($G$4="Recurso",VLOOKUP($E32,OFFSET('Definición técnica de imagenes'!$A$1,MATCH($G$5,'Definición técnica de imagenes'!$A$1:$A$104,0)-1,1,COUNTIF('Definición técnica de imagenes'!$A$3:$A$102,$G$5),5),5,FALSE),'Definición técnica de imagenes'!$F$16),"")</f>
        <v/>
      </c>
      <c r="H32" s="13" t="str">
        <f t="shared" ca="1" si="3"/>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x14ac:dyDescent="0.25">
      <c r="A33" s="12" t="str">
        <f t="shared" si="4"/>
        <v/>
      </c>
      <c r="B33" s="62"/>
      <c r="C33" s="20" t="str">
        <f t="shared" si="1"/>
        <v/>
      </c>
      <c r="D33" s="63"/>
      <c r="E33" s="63"/>
      <c r="F33" s="13" t="str">
        <f t="shared" si="2"/>
        <v/>
      </c>
      <c r="G33" s="13" t="str">
        <f ca="1">IF($F33&lt;&gt;"",IF($G$4="Recurso",VLOOKUP($E33,OFFSET('Definición técnica de imagenes'!$A$1,MATCH($G$5,'Definición técnica de imagenes'!$A$1:$A$104,0)-1,1,COUNTIF('Definición técnica de imagenes'!$A$3:$A$102,$G$5),5),5,FALSE),'Definición técnica de imagenes'!$F$16),"")</f>
        <v/>
      </c>
      <c r="H33" s="13" t="str">
        <f t="shared" ca="1" si="3"/>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4"/>
        <v/>
      </c>
      <c r="B34" s="62"/>
      <c r="C34" s="20" t="str">
        <f t="shared" si="1"/>
        <v/>
      </c>
      <c r="D34" s="63"/>
      <c r="E34" s="63"/>
      <c r="F34" s="13" t="str">
        <f t="shared" si="2"/>
        <v/>
      </c>
      <c r="G34" s="13" t="str">
        <f ca="1">IF($F34&lt;&gt;"",IF($G$4="Recurso",VLOOKUP($E34,OFFSET('Definición técnica de imagenes'!$A$1,MATCH($G$5,'Definición técnica de imagenes'!$A$1:$A$104,0)-1,1,COUNTIF('Definición técnica de imagenes'!$A$3:$A$102,$G$5),5),5,FALSE),'Definición técnica de imagenes'!$F$16),"")</f>
        <v/>
      </c>
      <c r="H34" s="13" t="str">
        <f t="shared" ca="1" si="3"/>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4"/>
        <v/>
      </c>
      <c r="B35" s="62"/>
      <c r="C35" s="20" t="str">
        <f t="shared" si="1"/>
        <v/>
      </c>
      <c r="D35" s="63"/>
      <c r="E35" s="63"/>
      <c r="F35" s="13" t="str">
        <f t="shared" si="2"/>
        <v/>
      </c>
      <c r="G35" s="13" t="str">
        <f ca="1">IF($F35&lt;&gt;"",IF($G$4="Recurso",VLOOKUP($E35,OFFSET('Definición técnica de imagenes'!$A$1,MATCH($G$5,'Definición técnica de imagenes'!$A$1:$A$104,0)-1,1,COUNTIF('Definición técnica de imagenes'!$A$3:$A$102,$G$5),5),5,FALSE),'Definición técnica de imagenes'!$F$16),"")</f>
        <v/>
      </c>
      <c r="H35" s="13" t="str">
        <f t="shared" ca="1" si="3"/>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4"/>
        <v/>
      </c>
      <c r="B36" s="62"/>
      <c r="C36" s="20" t="str">
        <f t="shared" si="1"/>
        <v/>
      </c>
      <c r="D36" s="63"/>
      <c r="E36" s="63"/>
      <c r="F36" s="13" t="str">
        <f t="shared" si="2"/>
        <v/>
      </c>
      <c r="G36" s="13" t="str">
        <f ca="1">IF($F36&lt;&gt;"",IF($G$4="Recurso",VLOOKUP($E36,OFFSET('Definición técnica de imagenes'!$A$1,MATCH($G$5,'Definición técnica de imagenes'!$A$1:$A$104,0)-1,1,COUNTIF('Definición técnica de imagenes'!$A$3:$A$102,$G$5),5),5,FALSE),'Definición técnica de imagenes'!$F$16),"")</f>
        <v/>
      </c>
      <c r="H36" s="13" t="str">
        <f t="shared" ca="1" si="3"/>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4"/>
        <v/>
      </c>
      <c r="B37" s="62"/>
      <c r="C37" s="20" t="str">
        <f t="shared" si="1"/>
        <v/>
      </c>
      <c r="D37" s="63"/>
      <c r="E37" s="63"/>
      <c r="F37" s="13" t="str">
        <f t="shared" si="2"/>
        <v/>
      </c>
      <c r="G37" s="13" t="str">
        <f ca="1">IF($F37&lt;&gt;"",IF($G$4="Recurso",VLOOKUP($E37,OFFSET('Definición técnica de imagenes'!$A$1,MATCH($G$5,'Definición técnica de imagenes'!$A$1:$A$104,0)-1,1,COUNTIF('Definición técnica de imagenes'!$A$3:$A$102,$G$5),5),5,FALSE),'Definición técnica de imagenes'!$F$16),"")</f>
        <v/>
      </c>
      <c r="H37" s="13" t="str">
        <f t="shared" ca="1" si="3"/>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4"/>
        <v/>
      </c>
      <c r="B38" s="62"/>
      <c r="C38" s="20" t="str">
        <f t="shared" si="1"/>
        <v/>
      </c>
      <c r="D38" s="63"/>
      <c r="E38" s="63"/>
      <c r="F38" s="13" t="str">
        <f t="shared" si="2"/>
        <v/>
      </c>
      <c r="G38" s="13" t="str">
        <f ca="1">IF($F38&lt;&gt;"",IF($G$4="Recurso",VLOOKUP($E38,OFFSET('Definición técnica de imagenes'!$A$1,MATCH($G$5,'Definición técnica de imagenes'!$A$1:$A$104,0)-1,1,COUNTIF('Definición técnica de imagenes'!$A$3:$A$102,$G$5),5),5,FALSE),'Definición técnica de imagenes'!$F$16),"")</f>
        <v/>
      </c>
      <c r="H38" s="13" t="str">
        <f t="shared" ca="1" si="3"/>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4"/>
        <v/>
      </c>
      <c r="B39" s="62"/>
      <c r="C39" s="20" t="str">
        <f t="shared" si="1"/>
        <v/>
      </c>
      <c r="D39" s="63"/>
      <c r="E39" s="63"/>
      <c r="F39" s="13" t="str">
        <f t="shared" si="2"/>
        <v/>
      </c>
      <c r="G39" s="13" t="str">
        <f ca="1">IF($F39&lt;&gt;"",IF($G$4="Recurso",VLOOKUP($E39,OFFSET('Definición técnica de imagenes'!$A$1,MATCH($G$5,'Definición técnica de imagenes'!$A$1:$A$104,0)-1,1,COUNTIF('Definición técnica de imagenes'!$A$3:$A$102,$G$5),5),5,FALSE),'Definición técnica de imagenes'!$F$16),"")</f>
        <v/>
      </c>
      <c r="H39" s="13" t="str">
        <f t="shared" ca="1" si="3"/>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4"/>
        <v/>
      </c>
      <c r="B40" s="62"/>
      <c r="C40" s="20" t="str">
        <f t="shared" si="1"/>
        <v/>
      </c>
      <c r="D40" s="63"/>
      <c r="E40" s="63"/>
      <c r="F40" s="13" t="str">
        <f t="shared" si="2"/>
        <v/>
      </c>
      <c r="G40" s="13" t="str">
        <f ca="1">IF($F40&lt;&gt;"",IF($G$4="Recurso",VLOOKUP($E40,OFFSET('Definición técnica de imagenes'!$A$1,MATCH($G$5,'Definición técnica de imagenes'!$A$1:$A$104,0)-1,1,COUNTIF('Definición técnica de imagenes'!$A$3:$A$102,$G$5),5),5,FALSE),'Definición técnica de imagenes'!$F$16),"")</f>
        <v/>
      </c>
      <c r="H40" s="13" t="str">
        <f t="shared" ca="1" si="3"/>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4"/>
        <v/>
      </c>
      <c r="B41" s="62"/>
      <c r="C41" s="20" t="str">
        <f t="shared" si="1"/>
        <v/>
      </c>
      <c r="D41" s="63"/>
      <c r="E41" s="63"/>
      <c r="F41" s="13" t="str">
        <f t="shared" si="2"/>
        <v/>
      </c>
      <c r="G41" s="13" t="str">
        <f ca="1">IF($F41&lt;&gt;"",IF($G$4="Recurso",VLOOKUP($E41,OFFSET('Definición técnica de imagenes'!$A$1,MATCH($G$5,'Definición técnica de imagenes'!$A$1:$A$104,0)-1,1,COUNTIF('Definición técnica de imagenes'!$A$3:$A$102,$G$5),5),5,FALSE),'Definición técnica de imagenes'!$F$16),"")</f>
        <v/>
      </c>
      <c r="H41" s="13" t="str">
        <f t="shared" ca="1" si="3"/>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4"/>
        <v/>
      </c>
      <c r="B42" s="62"/>
      <c r="C42" s="20" t="str">
        <f t="shared" ref="C42:C73" si="5">IF(OR(B42&lt;&gt;"",J42&lt;&gt;""),IF($G$4="Recurso",CONCATENATE($G$4," ",$G$5),$G$4),"")</f>
        <v/>
      </c>
      <c r="D42" s="63"/>
      <c r="E42" s="63"/>
      <c r="F42" s="13" t="str">
        <f t="shared" si="2"/>
        <v/>
      </c>
      <c r="G42" s="13" t="str">
        <f ca="1">IF($F42&lt;&gt;"",IF($G$4="Recurso",VLOOKUP($E42,OFFSET('Definición técnica de imagenes'!$A$1,MATCH($G$5,'Definición técnica de imagenes'!$A$1:$A$104,0)-1,1,COUNTIF('Definición técnica de imagenes'!$A$3:$A$102,$G$5),5),5,FALSE),'Definición técnica de imagenes'!$F$16),"")</f>
        <v/>
      </c>
      <c r="H42" s="13" t="str">
        <f t="shared" ca="1" si="3"/>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4"/>
        <v/>
      </c>
      <c r="B43" s="62"/>
      <c r="C43" s="20" t="str">
        <f t="shared" si="5"/>
        <v/>
      </c>
      <c r="D43" s="63"/>
      <c r="E43" s="63"/>
      <c r="F43" s="13" t="str">
        <f t="shared" si="2"/>
        <v/>
      </c>
      <c r="G43" s="13" t="str">
        <f ca="1">IF($F43&lt;&gt;"",IF($G$4="Recurso",VLOOKUP($E43,OFFSET('Definición técnica de imagenes'!$A$1,MATCH($G$5,'Definición técnica de imagenes'!$A$1:$A$104,0)-1,1,COUNTIF('Definición técnica de imagenes'!$A$3:$A$102,$G$5),5),5,FALSE),'Definición técnica de imagenes'!$F$16),"")</f>
        <v/>
      </c>
      <c r="H43" s="13" t="str">
        <f t="shared" ca="1" si="3"/>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4"/>
        <v/>
      </c>
      <c r="B44" s="62"/>
      <c r="C44" s="20" t="str">
        <f t="shared" si="5"/>
        <v/>
      </c>
      <c r="D44" s="63"/>
      <c r="E44" s="63"/>
      <c r="F44" s="13" t="str">
        <f t="shared" si="2"/>
        <v/>
      </c>
      <c r="G44" s="13" t="str">
        <f ca="1">IF($F44&lt;&gt;"",IF($G$4="Recurso",VLOOKUP($E44,OFFSET('Definición técnica de imagenes'!$A$1,MATCH($G$5,'Definición técnica de imagenes'!$A$1:$A$104,0)-1,1,COUNTIF('Definición técnica de imagenes'!$A$3:$A$102,$G$5),5),5,FALSE),'Definición técnica de imagenes'!$F$16),"")</f>
        <v/>
      </c>
      <c r="H44" s="13" t="str">
        <f t="shared" ca="1" si="3"/>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4"/>
        <v/>
      </c>
      <c r="B45" s="62"/>
      <c r="C45" s="20" t="str">
        <f t="shared" si="5"/>
        <v/>
      </c>
      <c r="D45" s="63"/>
      <c r="E45" s="63"/>
      <c r="F45" s="13" t="str">
        <f t="shared" si="2"/>
        <v/>
      </c>
      <c r="G45" s="13" t="str">
        <f ca="1">IF($F45&lt;&gt;"",IF($G$4="Recurso",VLOOKUP($E45,OFFSET('Definición técnica de imagenes'!$A$1,MATCH($G$5,'Definición técnica de imagenes'!$A$1:$A$104,0)-1,1,COUNTIF('Definición técnica de imagenes'!$A$3:$A$102,$G$5),5),5,FALSE),'Definición técnica de imagenes'!$F$16),"")</f>
        <v/>
      </c>
      <c r="H45" s="13" t="str">
        <f t="shared" ca="1" si="3"/>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4"/>
        <v/>
      </c>
      <c r="B46" s="62"/>
      <c r="C46" s="20" t="str">
        <f t="shared" si="5"/>
        <v/>
      </c>
      <c r="D46" s="63"/>
      <c r="E46" s="63"/>
      <c r="F46" s="13" t="str">
        <f t="shared" si="2"/>
        <v/>
      </c>
      <c r="G46" s="13" t="str">
        <f ca="1">IF($F46&lt;&gt;"",IF($G$4="Recurso",VLOOKUP($E46,OFFSET('Definición técnica de imagenes'!$A$1,MATCH($G$5,'Definición técnica de imagenes'!$A$1:$A$104,0)-1,1,COUNTIF('Definición técnica de imagenes'!$A$3:$A$102,$G$5),5),5,FALSE),'Definición técnica de imagenes'!$F$16),"")</f>
        <v/>
      </c>
      <c r="H46" s="13" t="str">
        <f t="shared" ca="1" si="3"/>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4"/>
        <v/>
      </c>
      <c r="B47" s="62"/>
      <c r="C47" s="20" t="str">
        <f t="shared" si="5"/>
        <v/>
      </c>
      <c r="D47" s="63"/>
      <c r="E47" s="63"/>
      <c r="F47" s="13" t="str">
        <f t="shared" si="2"/>
        <v/>
      </c>
      <c r="G47" s="13" t="str">
        <f ca="1">IF($F47&lt;&gt;"",IF($G$4="Recurso",VLOOKUP($E47,OFFSET('Definición técnica de imagenes'!$A$1,MATCH($G$5,'Definición técnica de imagenes'!$A$1:$A$104,0)-1,1,COUNTIF('Definición técnica de imagenes'!$A$3:$A$102,$G$5),5),5,FALSE),'Definición técnica de imagenes'!$F$16),"")</f>
        <v/>
      </c>
      <c r="H47" s="13" t="str">
        <f t="shared" ca="1" si="3"/>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4"/>
        <v/>
      </c>
      <c r="B48" s="62"/>
      <c r="C48" s="20" t="str">
        <f t="shared" si="5"/>
        <v/>
      </c>
      <c r="D48" s="63"/>
      <c r="E48" s="63"/>
      <c r="F48" s="13" t="str">
        <f t="shared" si="2"/>
        <v/>
      </c>
      <c r="G48" s="13" t="str">
        <f ca="1">IF($F48&lt;&gt;"",IF($G$4="Recurso",VLOOKUP($E48,OFFSET('Definición técnica de imagenes'!$A$1,MATCH($G$5,'Definición técnica de imagenes'!$A$1:$A$104,0)-1,1,COUNTIF('Definición técnica de imagenes'!$A$3:$A$102,$G$5),5),5,FALSE),'Definición técnica de imagenes'!$F$16),"")</f>
        <v/>
      </c>
      <c r="H48" s="13" t="str">
        <f t="shared" ca="1" si="3"/>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4"/>
        <v/>
      </c>
      <c r="B49" s="62"/>
      <c r="C49" s="20" t="str">
        <f t="shared" si="5"/>
        <v/>
      </c>
      <c r="D49" s="63"/>
      <c r="E49" s="63"/>
      <c r="F49" s="13" t="str">
        <f t="shared" si="2"/>
        <v/>
      </c>
      <c r="G49" s="13" t="str">
        <f ca="1">IF($F49&lt;&gt;"",IF($G$4="Recurso",VLOOKUP($E49,OFFSET('Definición técnica de imagenes'!$A$1,MATCH($G$5,'Definición técnica de imagenes'!$A$1:$A$104,0)-1,1,COUNTIF('Definición técnica de imagenes'!$A$3:$A$102,$G$5),5),5,FALSE),'Definición técnica de imagenes'!$F$16),"")</f>
        <v/>
      </c>
      <c r="H49" s="13" t="str">
        <f t="shared" ca="1" si="3"/>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4"/>
        <v/>
      </c>
      <c r="B50" s="62"/>
      <c r="C50" s="20" t="str">
        <f t="shared" si="5"/>
        <v/>
      </c>
      <c r="D50" s="63"/>
      <c r="E50" s="63"/>
      <c r="F50" s="13" t="str">
        <f t="shared" si="2"/>
        <v/>
      </c>
      <c r="G50" s="13" t="str">
        <f ca="1">IF($F50&lt;&gt;"",IF($G$4="Recurso",VLOOKUP($E50,OFFSET('Definición técnica de imagenes'!$A$1,MATCH($G$5,'Definición técnica de imagenes'!$A$1:$A$104,0)-1,1,COUNTIF('Definición técnica de imagenes'!$A$3:$A$102,$G$5),5),5,FALSE),'Definición técnica de imagenes'!$F$16),"")</f>
        <v/>
      </c>
      <c r="H50" s="13" t="str">
        <f t="shared" ca="1" si="3"/>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6">IF(OR(B51&lt;&gt;"",J51&lt;&gt;""),CONCATENATE(LEFT(A50,3),IF(MID(A50,4,2)+1&lt;10,CONCATENATE("0",MID(A50,4,2)+1),MID(A50,4,2)+1)),"")</f>
        <v/>
      </c>
      <c r="B51" s="62"/>
      <c r="C51" s="20" t="str">
        <f t="shared" si="5"/>
        <v/>
      </c>
      <c r="D51" s="63"/>
      <c r="E51" s="63"/>
      <c r="F51" s="13" t="str">
        <f t="shared" si="2"/>
        <v/>
      </c>
      <c r="G51" s="13" t="str">
        <f ca="1">IF($F51&lt;&gt;"",IF($G$4="Recurso",VLOOKUP($E51,OFFSET('Definición técnica de imagenes'!$A$1,MATCH($G$5,'Definición técnica de imagenes'!$A$1:$A$104,0)-1,1,COUNTIF('Definición técnica de imagenes'!$A$3:$A$102,$G$5),5),5,FALSE),'Definición técnica de imagenes'!$F$16),"")</f>
        <v/>
      </c>
      <c r="H51" s="13" t="str">
        <f t="shared" ca="1" si="3"/>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6"/>
        <v/>
      </c>
      <c r="B52" s="62"/>
      <c r="C52" s="20" t="str">
        <f t="shared" si="5"/>
        <v/>
      </c>
      <c r="D52" s="63"/>
      <c r="E52" s="63"/>
      <c r="F52" s="13" t="str">
        <f t="shared" si="2"/>
        <v/>
      </c>
      <c r="G52" s="13" t="str">
        <f ca="1">IF($F52&lt;&gt;"",IF($G$4="Recurso",VLOOKUP($E52,OFFSET('Definición técnica de imagenes'!$A$1,MATCH($G$5,'Definición técnica de imagenes'!$A$1:$A$104,0)-1,1,COUNTIF('Definición técnica de imagenes'!$A$3:$A$102,$G$5),5),5,FALSE),'Definición técnica de imagenes'!$F$16),"")</f>
        <v/>
      </c>
      <c r="H52" s="13" t="str">
        <f t="shared" ca="1" si="3"/>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6"/>
        <v/>
      </c>
      <c r="B53" s="62"/>
      <c r="C53" s="20" t="str">
        <f t="shared" si="5"/>
        <v/>
      </c>
      <c r="D53" s="63"/>
      <c r="E53" s="63"/>
      <c r="F53" s="13" t="str">
        <f t="shared" si="2"/>
        <v/>
      </c>
      <c r="G53" s="13" t="str">
        <f ca="1">IF($F53&lt;&gt;"",IF($G$4="Recurso",VLOOKUP($E53,OFFSET('Definición técnica de imagenes'!$A$1,MATCH($G$5,'Definición técnica de imagenes'!$A$1:$A$104,0)-1,1,COUNTIF('Definición técnica de imagenes'!$A$3:$A$102,$G$5),5),5,FALSE),'Definición técnica de imagenes'!$F$16),"")</f>
        <v/>
      </c>
      <c r="H53" s="13" t="str">
        <f t="shared" ca="1" si="3"/>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6"/>
        <v/>
      </c>
      <c r="B54" s="62"/>
      <c r="C54" s="20" t="str">
        <f t="shared" si="5"/>
        <v/>
      </c>
      <c r="D54" s="63"/>
      <c r="E54" s="63"/>
      <c r="F54" s="13" t="str">
        <f t="shared" si="2"/>
        <v/>
      </c>
      <c r="G54" s="13" t="str">
        <f ca="1">IF($F54&lt;&gt;"",IF($G$4="Recurso",VLOOKUP($E54,OFFSET('Definición técnica de imagenes'!$A$1,MATCH($G$5,'Definición técnica de imagenes'!$A$1:$A$104,0)-1,1,COUNTIF('Definición técnica de imagenes'!$A$3:$A$102,$G$5),5),5,FALSE),'Definición técnica de imagenes'!$F$16),"")</f>
        <v/>
      </c>
      <c r="H54" s="13" t="str">
        <f t="shared" ca="1" si="3"/>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6"/>
        <v/>
      </c>
      <c r="B55" s="62"/>
      <c r="C55" s="20" t="str">
        <f t="shared" si="5"/>
        <v/>
      </c>
      <c r="D55" s="63"/>
      <c r="E55" s="63"/>
      <c r="F55" s="13" t="str">
        <f t="shared" si="2"/>
        <v/>
      </c>
      <c r="G55" s="13" t="str">
        <f ca="1">IF($F55&lt;&gt;"",IF($G$4="Recurso",VLOOKUP($E55,OFFSET('Definición técnica de imagenes'!$A$1,MATCH($G$5,'Definición técnica de imagenes'!$A$1:$A$104,0)-1,1,COUNTIF('Definición técnica de imagenes'!$A$3:$A$102,$G$5),5),5,FALSE),'Definición técnica de imagenes'!$F$16),"")</f>
        <v/>
      </c>
      <c r="H55" s="13" t="str">
        <f t="shared" ca="1" si="3"/>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6"/>
        <v/>
      </c>
      <c r="B56" s="62"/>
      <c r="C56" s="20" t="str">
        <f t="shared" si="5"/>
        <v/>
      </c>
      <c r="D56" s="63"/>
      <c r="E56" s="63"/>
      <c r="F56" s="13" t="str">
        <f t="shared" si="2"/>
        <v/>
      </c>
      <c r="G56" s="13" t="str">
        <f ca="1">IF($F56&lt;&gt;"",IF($G$4="Recurso",VLOOKUP($E56,OFFSET('Definición técnica de imagenes'!$A$1,MATCH($G$5,'Definición técnica de imagenes'!$A$1:$A$104,0)-1,1,COUNTIF('Definición técnica de imagenes'!$A$3:$A$102,$G$5),5),5,FALSE),'Definición técnica de imagenes'!$F$16),"")</f>
        <v/>
      </c>
      <c r="H56" s="13" t="str">
        <f t="shared" ca="1" si="3"/>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6"/>
        <v/>
      </c>
      <c r="B57" s="62"/>
      <c r="C57" s="20" t="str">
        <f t="shared" si="5"/>
        <v/>
      </c>
      <c r="D57" s="63"/>
      <c r="E57" s="63"/>
      <c r="F57" s="13" t="str">
        <f t="shared" si="2"/>
        <v/>
      </c>
      <c r="G57" s="13" t="str">
        <f ca="1">IF($F57&lt;&gt;"",IF($G$4="Recurso",VLOOKUP($E57,OFFSET('Definición técnica de imagenes'!$A$1,MATCH($G$5,'Definición técnica de imagenes'!$A$1:$A$104,0)-1,1,COUNTIF('Definición técnica de imagenes'!$A$3:$A$102,$G$5),5),5,FALSE),'Definición técnica de imagenes'!$F$16),"")</f>
        <v/>
      </c>
      <c r="H57" s="13" t="str">
        <f t="shared" ca="1" si="3"/>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6"/>
        <v/>
      </c>
      <c r="B58" s="62"/>
      <c r="C58" s="20" t="str">
        <f t="shared" si="5"/>
        <v/>
      </c>
      <c r="D58" s="63"/>
      <c r="E58" s="63"/>
      <c r="F58" s="13" t="str">
        <f t="shared" si="2"/>
        <v/>
      </c>
      <c r="G58" s="13" t="str">
        <f ca="1">IF($F58&lt;&gt;"",IF($G$4="Recurso",VLOOKUP($E58,OFFSET('Definición técnica de imagenes'!$A$1,MATCH($G$5,'Definición técnica de imagenes'!$A$1:$A$104,0)-1,1,COUNTIF('Definición técnica de imagenes'!$A$3:$A$102,$G$5),5),5,FALSE),'Definición técnica de imagenes'!$F$16),"")</f>
        <v/>
      </c>
      <c r="H58" s="13" t="str">
        <f t="shared" ca="1" si="3"/>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6"/>
        <v/>
      </c>
      <c r="B59" s="62"/>
      <c r="C59" s="20" t="str">
        <f t="shared" si="5"/>
        <v/>
      </c>
      <c r="D59" s="63"/>
      <c r="E59" s="63"/>
      <c r="F59" s="13" t="str">
        <f t="shared" si="2"/>
        <v/>
      </c>
      <c r="G59" s="13" t="str">
        <f ca="1">IF($F59&lt;&gt;"",IF($G$4="Recurso",VLOOKUP($E59,OFFSET('Definición técnica de imagenes'!$A$1,MATCH($G$5,'Definición técnica de imagenes'!$A$1:$A$104,0)-1,1,COUNTIF('Definición técnica de imagenes'!$A$3:$A$102,$G$5),5),5,FALSE),'Definición técnica de imagenes'!$F$16),"")</f>
        <v/>
      </c>
      <c r="H59" s="13" t="str">
        <f t="shared" ca="1" si="3"/>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6"/>
        <v/>
      </c>
      <c r="B60" s="62"/>
      <c r="C60" s="20" t="str">
        <f t="shared" si="5"/>
        <v/>
      </c>
      <c r="D60" s="63"/>
      <c r="E60" s="63"/>
      <c r="F60" s="13" t="str">
        <f t="shared" si="2"/>
        <v/>
      </c>
      <c r="G60" s="13" t="str">
        <f ca="1">IF($F60&lt;&gt;"",IF($G$4="Recurso",VLOOKUP($E60,OFFSET('Definición técnica de imagenes'!$A$1,MATCH($G$5,'Definición técnica de imagenes'!$A$1:$A$104,0)-1,1,COUNTIF('Definición técnica de imagenes'!$A$3:$A$102,$G$5),5),5,FALSE),'Definición técnica de imagenes'!$F$16),"")</f>
        <v/>
      </c>
      <c r="H60" s="13" t="str">
        <f t="shared" ca="1" si="3"/>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6"/>
        <v/>
      </c>
      <c r="B61" s="62"/>
      <c r="C61" s="20" t="str">
        <f t="shared" si="5"/>
        <v/>
      </c>
      <c r="D61" s="63"/>
      <c r="E61" s="63"/>
      <c r="F61" s="13" t="str">
        <f t="shared" si="2"/>
        <v/>
      </c>
      <c r="G61" s="13" t="str">
        <f ca="1">IF($F61&lt;&gt;"",IF($G$4="Recurso",VLOOKUP($E61,OFFSET('Definición técnica de imagenes'!$A$1,MATCH($G$5,'Definición técnica de imagenes'!$A$1:$A$104,0)-1,1,COUNTIF('Definición técnica de imagenes'!$A$3:$A$102,$G$5),5),5,FALSE),'Definición técnica de imagenes'!$F$16),"")</f>
        <v/>
      </c>
      <c r="H61" s="13" t="str">
        <f t="shared" ca="1" si="3"/>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6"/>
        <v/>
      </c>
      <c r="B62" s="62"/>
      <c r="C62" s="20" t="str">
        <f t="shared" si="5"/>
        <v/>
      </c>
      <c r="D62" s="63"/>
      <c r="E62" s="63"/>
      <c r="F62" s="13" t="str">
        <f t="shared" si="2"/>
        <v/>
      </c>
      <c r="G62" s="13" t="str">
        <f ca="1">IF($F62&lt;&gt;"",IF($G$4="Recurso",VLOOKUP($E62,OFFSET('Definición técnica de imagenes'!$A$1,MATCH($G$5,'Definición técnica de imagenes'!$A$1:$A$104,0)-1,1,COUNTIF('Definición técnica de imagenes'!$A$3:$A$102,$G$5),5),5,FALSE),'Definición técnica de imagenes'!$F$16),"")</f>
        <v/>
      </c>
      <c r="H62" s="13" t="str">
        <f t="shared" ca="1" si="3"/>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6"/>
        <v/>
      </c>
      <c r="B63" s="62"/>
      <c r="C63" s="20" t="str">
        <f t="shared" si="5"/>
        <v/>
      </c>
      <c r="D63" s="63"/>
      <c r="E63" s="63"/>
      <c r="F63" s="13" t="str">
        <f t="shared" si="2"/>
        <v/>
      </c>
      <c r="G63" s="13" t="str">
        <f ca="1">IF($F63&lt;&gt;"",IF($G$4="Recurso",VLOOKUP($E63,OFFSET('Definición técnica de imagenes'!$A$1,MATCH($G$5,'Definición técnica de imagenes'!$A$1:$A$104,0)-1,1,COUNTIF('Definición técnica de imagenes'!$A$3:$A$102,$G$5),5),5,FALSE),'Definición técnica de imagenes'!$F$16),"")</f>
        <v/>
      </c>
      <c r="H63" s="13" t="str">
        <f t="shared" ca="1" si="3"/>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6"/>
        <v/>
      </c>
      <c r="B64" s="62"/>
      <c r="C64" s="20" t="str">
        <f t="shared" si="5"/>
        <v/>
      </c>
      <c r="D64" s="63"/>
      <c r="E64" s="63"/>
      <c r="F64" s="13" t="str">
        <f t="shared" si="2"/>
        <v/>
      </c>
      <c r="G64" s="13" t="str">
        <f ca="1">IF($F64&lt;&gt;"",IF($G$4="Recurso",VLOOKUP($E64,OFFSET('Definición técnica de imagenes'!$A$1,MATCH($G$5,'Definición técnica de imagenes'!$A$1:$A$104,0)-1,1,COUNTIF('Definición técnica de imagenes'!$A$3:$A$102,$G$5),5),5,FALSE),'Definición técnica de imagenes'!$F$16),"")</f>
        <v/>
      </c>
      <c r="H64" s="13" t="str">
        <f t="shared" ca="1" si="3"/>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6"/>
        <v/>
      </c>
      <c r="B65" s="62"/>
      <c r="C65" s="20" t="str">
        <f t="shared" si="5"/>
        <v/>
      </c>
      <c r="D65" s="63"/>
      <c r="E65" s="63"/>
      <c r="F65" s="13" t="str">
        <f t="shared" si="2"/>
        <v/>
      </c>
      <c r="G65" s="13" t="str">
        <f ca="1">IF($F65&lt;&gt;"",IF($G$4="Recurso",VLOOKUP($E65,OFFSET('Definición técnica de imagenes'!$A$1,MATCH($G$5,'Definición técnica de imagenes'!$A$1:$A$104,0)-1,1,COUNTIF('Definición técnica de imagenes'!$A$3:$A$102,$G$5),5),5,FALSE),'Definición técnica de imagenes'!$F$16),"")</f>
        <v/>
      </c>
      <c r="H65" s="13" t="str">
        <f t="shared" ca="1" si="3"/>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6"/>
        <v/>
      </c>
      <c r="B66" s="62"/>
      <c r="C66" s="20" t="str">
        <f t="shared" si="5"/>
        <v/>
      </c>
      <c r="D66" s="63"/>
      <c r="E66" s="63"/>
      <c r="F66" s="13" t="str">
        <f t="shared" si="2"/>
        <v/>
      </c>
      <c r="G66" s="13" t="str">
        <f ca="1">IF($F66&lt;&gt;"",IF($G$4="Recurso",VLOOKUP($E66,OFFSET('Definición técnica de imagenes'!$A$1,MATCH($G$5,'Definición técnica de imagenes'!$A$1:$A$104,0)-1,1,COUNTIF('Definición técnica de imagenes'!$A$3:$A$102,$G$5),5),5,FALSE),'Definición técnica de imagenes'!$F$16),"")</f>
        <v/>
      </c>
      <c r="H66" s="13" t="str">
        <f t="shared" ca="1" si="3"/>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6"/>
        <v/>
      </c>
      <c r="B67" s="62"/>
      <c r="C67" s="20" t="str">
        <f t="shared" si="5"/>
        <v/>
      </c>
      <c r="D67" s="63"/>
      <c r="E67" s="63"/>
      <c r="F67" s="13" t="str">
        <f t="shared" si="2"/>
        <v/>
      </c>
      <c r="G67" s="13" t="str">
        <f ca="1">IF($F67&lt;&gt;"",IF($G$4="Recurso",VLOOKUP($E67,OFFSET('Definición técnica de imagenes'!$A$1,MATCH($G$5,'Definición técnica de imagenes'!$A$1:$A$104,0)-1,1,COUNTIF('Definición técnica de imagenes'!$A$3:$A$102,$G$5),5),5,FALSE),'Definición técnica de imagenes'!$F$16),"")</f>
        <v/>
      </c>
      <c r="H67" s="13" t="str">
        <f t="shared" ca="1" si="3"/>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6"/>
        <v/>
      </c>
      <c r="B68" s="62"/>
      <c r="C68" s="20" t="str">
        <f t="shared" si="5"/>
        <v/>
      </c>
      <c r="D68" s="63"/>
      <c r="E68" s="63"/>
      <c r="F68" s="13" t="str">
        <f t="shared" si="2"/>
        <v/>
      </c>
      <c r="G68" s="13" t="str">
        <f ca="1">IF($F68&lt;&gt;"",IF($G$4="Recurso",VLOOKUP($E68,OFFSET('Definición técnica de imagenes'!$A$1,MATCH($G$5,'Definición técnica de imagenes'!$A$1:$A$104,0)-1,1,COUNTIF('Definición técnica de imagenes'!$A$3:$A$102,$G$5),5),5,FALSE),'Definición técnica de imagenes'!$F$16),"")</f>
        <v/>
      </c>
      <c r="H68" s="13" t="str">
        <f t="shared" ca="1" si="3"/>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6"/>
        <v/>
      </c>
      <c r="B69" s="62"/>
      <c r="C69" s="20" t="str">
        <f t="shared" si="5"/>
        <v/>
      </c>
      <c r="D69" s="63"/>
      <c r="E69" s="63"/>
      <c r="F69" s="13" t="str">
        <f t="shared" si="2"/>
        <v/>
      </c>
      <c r="G69" s="13" t="str">
        <f ca="1">IF($F69&lt;&gt;"",IF($G$4="Recurso",VLOOKUP($E69,OFFSET('Definición técnica de imagenes'!$A$1,MATCH($G$5,'Definición técnica de imagenes'!$A$1:$A$104,0)-1,1,COUNTIF('Definición técnica de imagenes'!$A$3:$A$102,$G$5),5),5,FALSE),'Definición técnica de imagenes'!$F$16),"")</f>
        <v/>
      </c>
      <c r="H69" s="13" t="str">
        <f t="shared" ca="1" si="3"/>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6"/>
        <v/>
      </c>
      <c r="B70" s="62"/>
      <c r="C70" s="20" t="str">
        <f t="shared" si="5"/>
        <v/>
      </c>
      <c r="D70" s="63"/>
      <c r="E70" s="63"/>
      <c r="F70" s="13" t="str">
        <f t="shared" si="2"/>
        <v/>
      </c>
      <c r="G70" s="13" t="str">
        <f ca="1">IF($F70&lt;&gt;"",IF($G$4="Recurso",VLOOKUP($E70,OFFSET('Definición técnica de imagenes'!$A$1,MATCH($G$5,'Definición técnica de imagenes'!$A$1:$A$104,0)-1,1,COUNTIF('Definición técnica de imagenes'!$A$3:$A$102,$G$5),5),5,FALSE),'Definición técnica de imagenes'!$F$16),"")</f>
        <v/>
      </c>
      <c r="H70" s="13" t="str">
        <f t="shared" ca="1" si="3"/>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6"/>
        <v/>
      </c>
      <c r="B71" s="62"/>
      <c r="C71" s="20" t="str">
        <f t="shared" si="5"/>
        <v/>
      </c>
      <c r="D71" s="63"/>
      <c r="E71" s="63"/>
      <c r="F71" s="13" t="str">
        <f t="shared" si="2"/>
        <v/>
      </c>
      <c r="G71" s="13" t="str">
        <f ca="1">IF($F71&lt;&gt;"",IF($G$4="Recurso",VLOOKUP($E71,OFFSET('Definición técnica de imagenes'!$A$1,MATCH($G$5,'Definición técnica de imagenes'!$A$1:$A$104,0)-1,1,COUNTIF('Definición técnica de imagenes'!$A$3:$A$102,$G$5),5),5,FALSE),'Definición técnica de imagenes'!$F$16),"")</f>
        <v/>
      </c>
      <c r="H71" s="13" t="str">
        <f t="shared" ca="1" si="3"/>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6"/>
        <v/>
      </c>
      <c r="B72" s="62"/>
      <c r="C72" s="20" t="str">
        <f t="shared" si="5"/>
        <v/>
      </c>
      <c r="D72" s="63"/>
      <c r="E72" s="63"/>
      <c r="F72" s="13" t="str">
        <f t="shared" si="2"/>
        <v/>
      </c>
      <c r="G72" s="13" t="str">
        <f ca="1">IF($F72&lt;&gt;"",IF($G$4="Recurso",VLOOKUP($E72,OFFSET('Definición técnica de imagenes'!$A$1,MATCH($G$5,'Definición técnica de imagenes'!$A$1:$A$104,0)-1,1,COUNTIF('Definición técnica de imagenes'!$A$3:$A$102,$G$5),5),5,FALSE),'Definición técnica de imagenes'!$F$16),"")</f>
        <v/>
      </c>
      <c r="H72" s="13" t="str">
        <f t="shared" ca="1" si="3"/>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6"/>
        <v/>
      </c>
      <c r="B73" s="62"/>
      <c r="C73" s="20" t="str">
        <f t="shared" si="5"/>
        <v/>
      </c>
      <c r="D73" s="63"/>
      <c r="E73" s="63"/>
      <c r="F73" s="13" t="str">
        <f t="shared" si="2"/>
        <v/>
      </c>
      <c r="G73" s="13" t="str">
        <f ca="1">IF($F73&lt;&gt;"",IF($G$4="Recurso",VLOOKUP($E73,OFFSET('Definición técnica de imagenes'!$A$1,MATCH($G$5,'Definición técnica de imagenes'!$A$1:$A$104,0)-1,1,COUNTIF('Definición técnica de imagenes'!$A$3:$A$102,$G$5),5),5,FALSE),'Definición técnica de imagenes'!$F$16),"")</f>
        <v/>
      </c>
      <c r="H73" s="13" t="str">
        <f t="shared" ca="1" si="3"/>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6"/>
        <v/>
      </c>
      <c r="B74" s="62"/>
      <c r="C74" s="20" t="str">
        <f t="shared" ref="C74:C105" si="7">IF(OR(B74&lt;&gt;"",J74&lt;&gt;""),IF($G$4="Recurso",CONCATENATE($G$4," ",$G$5),$G$4),"")</f>
        <v/>
      </c>
      <c r="D74" s="63"/>
      <c r="E74" s="63"/>
      <c r="F74" s="13" t="str">
        <f t="shared" si="2"/>
        <v/>
      </c>
      <c r="G74" s="13" t="str">
        <f ca="1">IF($F74&lt;&gt;"",IF($G$4="Recurso",VLOOKUP($E74,OFFSET('Definición técnica de imagenes'!$A$1,MATCH($G$5,'Definición técnica de imagenes'!$A$1:$A$104,0)-1,1,COUNTIF('Definición técnica de imagenes'!$A$3:$A$102,$G$5),5),5,FALSE),'Definición técnica de imagenes'!$F$16),"")</f>
        <v/>
      </c>
      <c r="H74" s="13" t="str">
        <f t="shared" ca="1" si="3"/>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6"/>
        <v/>
      </c>
      <c r="B75" s="62"/>
      <c r="C75" s="20" t="str">
        <f t="shared" si="7"/>
        <v/>
      </c>
      <c r="D75" s="63"/>
      <c r="E75" s="63"/>
      <c r="F75" s="13" t="str">
        <f t="shared" ref="F75:F108" si="8">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9">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6"/>
        <v/>
      </c>
      <c r="B76" s="62"/>
      <c r="C76" s="20" t="str">
        <f t="shared" si="7"/>
        <v/>
      </c>
      <c r="D76" s="63"/>
      <c r="E76" s="63"/>
      <c r="F76" s="13" t="str">
        <f t="shared" si="8"/>
        <v/>
      </c>
      <c r="G76" s="13" t="str">
        <f ca="1">IF($F76&lt;&gt;"",IF($G$4="Recurso",VLOOKUP($E76,OFFSET('Definición técnica de imagenes'!$A$1,MATCH($G$5,'Definición técnica de imagenes'!$A$1:$A$104,0)-1,1,COUNTIF('Definición técnica de imagenes'!$A$3:$A$102,$G$5),5),5,FALSE),'Definición técnica de imagenes'!$F$16),"")</f>
        <v/>
      </c>
      <c r="H76" s="13" t="str">
        <f t="shared" ca="1" si="9"/>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6"/>
        <v/>
      </c>
      <c r="B77" s="62"/>
      <c r="C77" s="20" t="str">
        <f t="shared" si="7"/>
        <v/>
      </c>
      <c r="D77" s="63"/>
      <c r="E77" s="63"/>
      <c r="F77" s="13" t="str">
        <f t="shared" si="8"/>
        <v/>
      </c>
      <c r="G77" s="13" t="str">
        <f ca="1">IF($F77&lt;&gt;"",IF($G$4="Recurso",VLOOKUP($E77,OFFSET('Definición técnica de imagenes'!$A$1,MATCH($G$5,'Definición técnica de imagenes'!$A$1:$A$104,0)-1,1,COUNTIF('Definición técnica de imagenes'!$A$3:$A$102,$G$5),5),5,FALSE),'Definición técnica de imagenes'!$F$16),"")</f>
        <v/>
      </c>
      <c r="H77" s="13" t="str">
        <f t="shared" ca="1" si="9"/>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6"/>
        <v/>
      </c>
      <c r="B78" s="62"/>
      <c r="C78" s="20" t="str">
        <f t="shared" si="7"/>
        <v/>
      </c>
      <c r="D78" s="63"/>
      <c r="E78" s="63"/>
      <c r="F78" s="13" t="str">
        <f t="shared" si="8"/>
        <v/>
      </c>
      <c r="G78" s="13" t="str">
        <f ca="1">IF($F78&lt;&gt;"",IF($G$4="Recurso",VLOOKUP($E78,OFFSET('Definición técnica de imagenes'!$A$1,MATCH($G$5,'Definición técnica de imagenes'!$A$1:$A$104,0)-1,1,COUNTIF('Definición técnica de imagenes'!$A$3:$A$102,$G$5),5),5,FALSE),'Definición técnica de imagenes'!$F$16),"")</f>
        <v/>
      </c>
      <c r="H78" s="13" t="str">
        <f t="shared" ca="1" si="9"/>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6"/>
        <v/>
      </c>
      <c r="B79" s="62"/>
      <c r="C79" s="20" t="str">
        <f t="shared" si="7"/>
        <v/>
      </c>
      <c r="D79" s="63"/>
      <c r="E79" s="63"/>
      <c r="F79" s="13" t="str">
        <f t="shared" si="8"/>
        <v/>
      </c>
      <c r="G79" s="13" t="str">
        <f ca="1">IF($F79&lt;&gt;"",IF($G$4="Recurso",VLOOKUP($E79,OFFSET('Definición técnica de imagenes'!$A$1,MATCH($G$5,'Definición técnica de imagenes'!$A$1:$A$104,0)-1,1,COUNTIF('Definición técnica de imagenes'!$A$3:$A$102,$G$5),5),5,FALSE),'Definición técnica de imagenes'!$F$16),"")</f>
        <v/>
      </c>
      <c r="H79" s="13" t="str">
        <f t="shared" ca="1" si="9"/>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6"/>
        <v/>
      </c>
      <c r="B80" s="62"/>
      <c r="C80" s="20" t="str">
        <f t="shared" si="7"/>
        <v/>
      </c>
      <c r="D80" s="63"/>
      <c r="E80" s="63"/>
      <c r="F80" s="13" t="str">
        <f t="shared" si="8"/>
        <v/>
      </c>
      <c r="G80" s="13" t="str">
        <f ca="1">IF($F80&lt;&gt;"",IF($G$4="Recurso",VLOOKUP($E80,OFFSET('Definición técnica de imagenes'!$A$1,MATCH($G$5,'Definición técnica de imagenes'!$A$1:$A$104,0)-1,1,COUNTIF('Definición técnica de imagenes'!$A$3:$A$102,$G$5),5),5,FALSE),'Definición técnica de imagenes'!$F$16),"")</f>
        <v/>
      </c>
      <c r="H80" s="13" t="str">
        <f t="shared" ca="1" si="9"/>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6"/>
        <v/>
      </c>
      <c r="B81" s="62"/>
      <c r="C81" s="20" t="str">
        <f t="shared" si="7"/>
        <v/>
      </c>
      <c r="D81" s="63"/>
      <c r="E81" s="63"/>
      <c r="F81" s="13" t="str">
        <f t="shared" si="8"/>
        <v/>
      </c>
      <c r="G81" s="13" t="str">
        <f ca="1">IF($F81&lt;&gt;"",IF($G$4="Recurso",VLOOKUP($E81,OFFSET('Definición técnica de imagenes'!$A$1,MATCH($G$5,'Definición técnica de imagenes'!$A$1:$A$104,0)-1,1,COUNTIF('Definición técnica de imagenes'!$A$3:$A$102,$G$5),5),5,FALSE),'Definición técnica de imagenes'!$F$16),"")</f>
        <v/>
      </c>
      <c r="H81" s="13" t="str">
        <f t="shared" ca="1" si="9"/>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6"/>
        <v/>
      </c>
      <c r="B82" s="62"/>
      <c r="C82" s="20" t="str">
        <f t="shared" si="7"/>
        <v/>
      </c>
      <c r="D82" s="63"/>
      <c r="E82" s="63"/>
      <c r="F82" s="13" t="str">
        <f t="shared" si="8"/>
        <v/>
      </c>
      <c r="G82" s="13" t="str">
        <f ca="1">IF($F82&lt;&gt;"",IF($G$4="Recurso",VLOOKUP($E82,OFFSET('Definición técnica de imagenes'!$A$1,MATCH($G$5,'Definición técnica de imagenes'!$A$1:$A$104,0)-1,1,COUNTIF('Definición técnica de imagenes'!$A$3:$A$102,$G$5),5),5,FALSE),'Definición técnica de imagenes'!$F$16),"")</f>
        <v/>
      </c>
      <c r="H82" s="13" t="str">
        <f t="shared" ca="1" si="9"/>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0">IF(OR(B83&lt;&gt;"",J83&lt;&gt;""),CONCATENATE(LEFT(A82,3),IF(MID(A82,4,2)+1&lt;10,CONCATENATE("0",MID(A82,4,2)+1),MID(A82,4,2)+1)),"")</f>
        <v/>
      </c>
      <c r="B83" s="62"/>
      <c r="C83" s="20" t="str">
        <f t="shared" si="7"/>
        <v/>
      </c>
      <c r="D83" s="63"/>
      <c r="E83" s="63"/>
      <c r="F83" s="13" t="str">
        <f t="shared" si="8"/>
        <v/>
      </c>
      <c r="G83" s="13" t="str">
        <f ca="1">IF($F83&lt;&gt;"",IF($G$4="Recurso",VLOOKUP($E83,OFFSET('Definición técnica de imagenes'!$A$1,MATCH($G$5,'Definición técnica de imagenes'!$A$1:$A$104,0)-1,1,COUNTIF('Definición técnica de imagenes'!$A$3:$A$102,$G$5),5),5,FALSE),'Definición técnica de imagenes'!$F$16),"")</f>
        <v/>
      </c>
      <c r="H83" s="13" t="str">
        <f t="shared" ca="1" si="9"/>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0"/>
        <v/>
      </c>
      <c r="B84" s="62"/>
      <c r="C84" s="20" t="str">
        <f t="shared" si="7"/>
        <v/>
      </c>
      <c r="D84" s="63"/>
      <c r="E84" s="63"/>
      <c r="F84" s="13" t="str">
        <f t="shared" si="8"/>
        <v/>
      </c>
      <c r="G84" s="13" t="str">
        <f ca="1">IF($F84&lt;&gt;"",IF($G$4="Recurso",VLOOKUP($E84,OFFSET('Definición técnica de imagenes'!$A$1,MATCH($G$5,'Definición técnica de imagenes'!$A$1:$A$104,0)-1,1,COUNTIF('Definición técnica de imagenes'!$A$3:$A$102,$G$5),5),5,FALSE),'Definición técnica de imagenes'!$F$16),"")</f>
        <v/>
      </c>
      <c r="H84" s="13" t="str">
        <f t="shared" ca="1" si="9"/>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0"/>
        <v/>
      </c>
      <c r="B85" s="62"/>
      <c r="C85" s="20" t="str">
        <f t="shared" si="7"/>
        <v/>
      </c>
      <c r="D85" s="63"/>
      <c r="E85" s="63"/>
      <c r="F85" s="13" t="str">
        <f t="shared" si="8"/>
        <v/>
      </c>
      <c r="G85" s="13" t="str">
        <f ca="1">IF($F85&lt;&gt;"",IF($G$4="Recurso",VLOOKUP($E85,OFFSET('Definición técnica de imagenes'!$A$1,MATCH($G$5,'Definición técnica de imagenes'!$A$1:$A$104,0)-1,1,COUNTIF('Definición técnica de imagenes'!$A$3:$A$102,$G$5),5),5,FALSE),'Definición técnica de imagenes'!$F$16),"")</f>
        <v/>
      </c>
      <c r="H85" s="13" t="str">
        <f t="shared" ca="1" si="9"/>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0"/>
        <v/>
      </c>
      <c r="B86" s="62"/>
      <c r="C86" s="20" t="str">
        <f t="shared" si="7"/>
        <v/>
      </c>
      <c r="D86" s="63"/>
      <c r="E86" s="63"/>
      <c r="F86" s="13" t="str">
        <f t="shared" si="8"/>
        <v/>
      </c>
      <c r="G86" s="13" t="str">
        <f ca="1">IF($F86&lt;&gt;"",IF($G$4="Recurso",VLOOKUP($E86,OFFSET('Definición técnica de imagenes'!$A$1,MATCH($G$5,'Definición técnica de imagenes'!$A$1:$A$104,0)-1,1,COUNTIF('Definición técnica de imagenes'!$A$3:$A$102,$G$5),5),5,FALSE),'Definición técnica de imagenes'!$F$16),"")</f>
        <v/>
      </c>
      <c r="H86" s="13" t="str">
        <f t="shared" ca="1" si="9"/>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0"/>
        <v/>
      </c>
      <c r="B87" s="62"/>
      <c r="C87" s="20" t="str">
        <f t="shared" si="7"/>
        <v/>
      </c>
      <c r="D87" s="63"/>
      <c r="E87" s="63"/>
      <c r="F87" s="13" t="str">
        <f t="shared" si="8"/>
        <v/>
      </c>
      <c r="G87" s="13" t="str">
        <f ca="1">IF($F87&lt;&gt;"",IF($G$4="Recurso",VLOOKUP($E87,OFFSET('Definición técnica de imagenes'!$A$1,MATCH($G$5,'Definición técnica de imagenes'!$A$1:$A$104,0)-1,1,COUNTIF('Definición técnica de imagenes'!$A$3:$A$102,$G$5),5),5,FALSE),'Definición técnica de imagenes'!$F$16),"")</f>
        <v/>
      </c>
      <c r="H87" s="13" t="str">
        <f t="shared" ca="1" si="9"/>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0"/>
        <v/>
      </c>
      <c r="B88" s="62"/>
      <c r="C88" s="20" t="str">
        <f t="shared" si="7"/>
        <v/>
      </c>
      <c r="D88" s="63"/>
      <c r="E88" s="63"/>
      <c r="F88" s="13" t="str">
        <f t="shared" si="8"/>
        <v/>
      </c>
      <c r="G88" s="13" t="str">
        <f ca="1">IF($F88&lt;&gt;"",IF($G$4="Recurso",VLOOKUP($E88,OFFSET('Definición técnica de imagenes'!$A$1,MATCH($G$5,'Definición técnica de imagenes'!$A$1:$A$104,0)-1,1,COUNTIF('Definición técnica de imagenes'!$A$3:$A$102,$G$5),5),5,FALSE),'Definición técnica de imagenes'!$F$16),"")</f>
        <v/>
      </c>
      <c r="H88" s="13" t="str">
        <f t="shared" ca="1" si="9"/>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0"/>
        <v/>
      </c>
      <c r="B89" s="62"/>
      <c r="C89" s="20" t="str">
        <f t="shared" si="7"/>
        <v/>
      </c>
      <c r="D89" s="63"/>
      <c r="E89" s="63"/>
      <c r="F89" s="13" t="str">
        <f t="shared" si="8"/>
        <v/>
      </c>
      <c r="G89" s="13" t="str">
        <f ca="1">IF($F89&lt;&gt;"",IF($G$4="Recurso",VLOOKUP($E89,OFFSET('Definición técnica de imagenes'!$A$1,MATCH($G$5,'Definición técnica de imagenes'!$A$1:$A$104,0)-1,1,COUNTIF('Definición técnica de imagenes'!$A$3:$A$102,$G$5),5),5,FALSE),'Definición técnica de imagenes'!$F$16),"")</f>
        <v/>
      </c>
      <c r="H89" s="13" t="str">
        <f t="shared" ca="1" si="9"/>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0"/>
        <v/>
      </c>
      <c r="B90" s="62"/>
      <c r="C90" s="20" t="str">
        <f t="shared" si="7"/>
        <v/>
      </c>
      <c r="D90" s="63"/>
      <c r="E90" s="63"/>
      <c r="F90" s="13" t="str">
        <f t="shared" si="8"/>
        <v/>
      </c>
      <c r="G90" s="13" t="str">
        <f ca="1">IF($F90&lt;&gt;"",IF($G$4="Recurso",VLOOKUP($E90,OFFSET('Definición técnica de imagenes'!$A$1,MATCH($G$5,'Definición técnica de imagenes'!$A$1:$A$104,0)-1,1,COUNTIF('Definición técnica de imagenes'!$A$3:$A$102,$G$5),5),5,FALSE),'Definición técnica de imagenes'!$F$16),"")</f>
        <v/>
      </c>
      <c r="H90" s="13" t="str">
        <f t="shared" ca="1" si="9"/>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0"/>
        <v/>
      </c>
      <c r="B91" s="62"/>
      <c r="C91" s="20" t="str">
        <f t="shared" si="7"/>
        <v/>
      </c>
      <c r="D91" s="63"/>
      <c r="E91" s="63"/>
      <c r="F91" s="13" t="str">
        <f t="shared" si="8"/>
        <v/>
      </c>
      <c r="G91" s="13" t="str">
        <f ca="1">IF($F91&lt;&gt;"",IF($G$4="Recurso",VLOOKUP($E91,OFFSET('Definición técnica de imagenes'!$A$1,MATCH($G$5,'Definición técnica de imagenes'!$A$1:$A$104,0)-1,1,COUNTIF('Definición técnica de imagenes'!$A$3:$A$102,$G$5),5),5,FALSE),'Definición técnica de imagenes'!$F$16),"")</f>
        <v/>
      </c>
      <c r="H91" s="13" t="str">
        <f t="shared" ca="1" si="9"/>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0"/>
        <v/>
      </c>
      <c r="B92" s="62"/>
      <c r="C92" s="20" t="str">
        <f t="shared" si="7"/>
        <v/>
      </c>
      <c r="D92" s="63"/>
      <c r="E92" s="63"/>
      <c r="F92" s="13" t="str">
        <f t="shared" si="8"/>
        <v/>
      </c>
      <c r="G92" s="13" t="str">
        <f ca="1">IF($F92&lt;&gt;"",IF($G$4="Recurso",VLOOKUP($E92,OFFSET('Definición técnica de imagenes'!$A$1,MATCH($G$5,'Definición técnica de imagenes'!$A$1:$A$104,0)-1,1,COUNTIF('Definición técnica de imagenes'!$A$3:$A$102,$G$5),5),5,FALSE),'Definición técnica de imagenes'!$F$16),"")</f>
        <v/>
      </c>
      <c r="H92" s="13" t="str">
        <f t="shared" ca="1" si="9"/>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0"/>
        <v/>
      </c>
      <c r="B93" s="62"/>
      <c r="C93" s="20" t="str">
        <f t="shared" si="7"/>
        <v/>
      </c>
      <c r="D93" s="63"/>
      <c r="E93" s="63"/>
      <c r="F93" s="13" t="str">
        <f t="shared" si="8"/>
        <v/>
      </c>
      <c r="G93" s="13" t="str">
        <f ca="1">IF($F93&lt;&gt;"",IF($G$4="Recurso",VLOOKUP($E93,OFFSET('Definición técnica de imagenes'!$A$1,MATCH($G$5,'Definición técnica de imagenes'!$A$1:$A$104,0)-1,1,COUNTIF('Definición técnica de imagenes'!$A$3:$A$102,$G$5),5),5,FALSE),'Definición técnica de imagenes'!$F$16),"")</f>
        <v/>
      </c>
      <c r="H93" s="13" t="str">
        <f t="shared" ca="1" si="9"/>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0"/>
        <v/>
      </c>
      <c r="B94" s="62"/>
      <c r="C94" s="20" t="str">
        <f t="shared" si="7"/>
        <v/>
      </c>
      <c r="D94" s="63"/>
      <c r="E94" s="63"/>
      <c r="F94" s="13" t="str">
        <f t="shared" si="8"/>
        <v/>
      </c>
      <c r="G94" s="13" t="str">
        <f ca="1">IF($F94&lt;&gt;"",IF($G$4="Recurso",VLOOKUP($E94,OFFSET('Definición técnica de imagenes'!$A$1,MATCH($G$5,'Definición técnica de imagenes'!$A$1:$A$104,0)-1,1,COUNTIF('Definición técnica de imagenes'!$A$3:$A$102,$G$5),5),5,FALSE),'Definición técnica de imagenes'!$F$16),"")</f>
        <v/>
      </c>
      <c r="H94" s="13" t="str">
        <f t="shared" ca="1" si="9"/>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0"/>
        <v/>
      </c>
      <c r="B95" s="62"/>
      <c r="C95" s="20" t="str">
        <f t="shared" si="7"/>
        <v/>
      </c>
      <c r="D95" s="63"/>
      <c r="E95" s="63"/>
      <c r="F95" s="13" t="str">
        <f t="shared" si="8"/>
        <v/>
      </c>
      <c r="G95" s="13" t="str">
        <f ca="1">IF($F95&lt;&gt;"",IF($G$4="Recurso",VLOOKUP($E95,OFFSET('Definición técnica de imagenes'!$A$1,MATCH($G$5,'Definición técnica de imagenes'!$A$1:$A$104,0)-1,1,COUNTIF('Definición técnica de imagenes'!$A$3:$A$102,$G$5),5),5,FALSE),'Definición técnica de imagenes'!$F$16),"")</f>
        <v/>
      </c>
      <c r="H95" s="13" t="str">
        <f t="shared" ca="1" si="9"/>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0"/>
        <v/>
      </c>
      <c r="B96" s="62"/>
      <c r="C96" s="20" t="str">
        <f t="shared" si="7"/>
        <v/>
      </c>
      <c r="D96" s="63"/>
      <c r="E96" s="63"/>
      <c r="F96" s="13" t="str">
        <f t="shared" si="8"/>
        <v/>
      </c>
      <c r="G96" s="13" t="str">
        <f ca="1">IF($F96&lt;&gt;"",IF($G$4="Recurso",VLOOKUP($E96,OFFSET('Definición técnica de imagenes'!$A$1,MATCH($G$5,'Definición técnica de imagenes'!$A$1:$A$104,0)-1,1,COUNTIF('Definición técnica de imagenes'!$A$3:$A$102,$G$5),5),5,FALSE),'Definición técnica de imagenes'!$F$16),"")</f>
        <v/>
      </c>
      <c r="H96" s="13" t="str">
        <f t="shared" ca="1" si="9"/>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0"/>
        <v/>
      </c>
      <c r="B97" s="62"/>
      <c r="C97" s="20" t="str">
        <f t="shared" si="7"/>
        <v/>
      </c>
      <c r="D97" s="63"/>
      <c r="E97" s="63"/>
      <c r="F97" s="13" t="str">
        <f t="shared" si="8"/>
        <v/>
      </c>
      <c r="G97" s="13" t="str">
        <f ca="1">IF($F97&lt;&gt;"",IF($G$4="Recurso",VLOOKUP($E97,OFFSET('Definición técnica de imagenes'!$A$1,MATCH($G$5,'Definición técnica de imagenes'!$A$1:$A$104,0)-1,1,COUNTIF('Definición técnica de imagenes'!$A$3:$A$102,$G$5),5),5,FALSE),'Definición técnica de imagenes'!$F$16),"")</f>
        <v/>
      </c>
      <c r="H97" s="13" t="str">
        <f t="shared" ca="1" si="9"/>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0"/>
        <v/>
      </c>
      <c r="B98" s="62"/>
      <c r="C98" s="20" t="str">
        <f t="shared" si="7"/>
        <v/>
      </c>
      <c r="D98" s="63"/>
      <c r="E98" s="63"/>
      <c r="F98" s="13" t="str">
        <f t="shared" si="8"/>
        <v/>
      </c>
      <c r="G98" s="13" t="str">
        <f ca="1">IF($F98&lt;&gt;"",IF($G$4="Recurso",VLOOKUP($E98,OFFSET('Definición técnica de imagenes'!$A$1,MATCH($G$5,'Definición técnica de imagenes'!$A$1:$A$104,0)-1,1,COUNTIF('Definición técnica de imagenes'!$A$3:$A$102,$G$5),5),5,FALSE),'Definición técnica de imagenes'!$F$16),"")</f>
        <v/>
      </c>
      <c r="H98" s="13" t="str">
        <f t="shared" ca="1" si="9"/>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0"/>
        <v/>
      </c>
      <c r="B99" s="62"/>
      <c r="C99" s="20" t="str">
        <f t="shared" si="7"/>
        <v/>
      </c>
      <c r="D99" s="63"/>
      <c r="E99" s="63"/>
      <c r="F99" s="13" t="str">
        <f t="shared" si="8"/>
        <v/>
      </c>
      <c r="G99" s="13" t="str">
        <f ca="1">IF($F99&lt;&gt;"",IF($G$4="Recurso",VLOOKUP($E99,OFFSET('Definición técnica de imagenes'!$A$1,MATCH($G$5,'Definición técnica de imagenes'!$A$1:$A$104,0)-1,1,COUNTIF('Definición técnica de imagenes'!$A$3:$A$102,$G$5),5),5,FALSE),'Definición técnica de imagenes'!$F$16),"")</f>
        <v/>
      </c>
      <c r="H99" s="13" t="str">
        <f t="shared" ca="1" si="9"/>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0"/>
        <v/>
      </c>
      <c r="B100" s="62"/>
      <c r="C100" s="20" t="str">
        <f t="shared" si="7"/>
        <v/>
      </c>
      <c r="D100" s="63"/>
      <c r="E100" s="63"/>
      <c r="F100" s="13" t="str">
        <f t="shared" si="8"/>
        <v/>
      </c>
      <c r="G100" s="13" t="str">
        <f ca="1">IF($F100&lt;&gt;"",IF($G$4="Recurso",VLOOKUP($E100,OFFSET('Definición técnica de imagenes'!$A$1,MATCH($G$5,'Definición técnica de imagenes'!$A$1:$A$104,0)-1,1,COUNTIF('Definición técnica de imagenes'!$A$3:$A$102,$G$5),5),5,FALSE),'Definición técnica de imagenes'!$F$16),"")</f>
        <v/>
      </c>
      <c r="H100" s="13" t="str">
        <f t="shared" ca="1" si="9"/>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0"/>
        <v/>
      </c>
      <c r="B101" s="62"/>
      <c r="C101" s="20" t="str">
        <f t="shared" si="7"/>
        <v/>
      </c>
      <c r="D101" s="63"/>
      <c r="E101" s="63"/>
      <c r="F101" s="13" t="str">
        <f t="shared" si="8"/>
        <v/>
      </c>
      <c r="G101" s="13" t="str">
        <f ca="1">IF($F101&lt;&gt;"",IF($G$4="Recurso",VLOOKUP($E101,OFFSET('Definición técnica de imagenes'!$A$1,MATCH($G$5,'Definición técnica de imagenes'!$A$1:$A$104,0)-1,1,COUNTIF('Definición técnica de imagenes'!$A$3:$A$102,$G$5),5),5,FALSE),'Definición técnica de imagenes'!$F$16),"")</f>
        <v/>
      </c>
      <c r="H101" s="13" t="str">
        <f t="shared" ca="1" si="9"/>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0"/>
        <v/>
      </c>
      <c r="B102" s="62"/>
      <c r="C102" s="20" t="str">
        <f t="shared" si="7"/>
        <v/>
      </c>
      <c r="D102" s="63"/>
      <c r="E102" s="63"/>
      <c r="F102" s="13" t="str">
        <f t="shared" si="8"/>
        <v/>
      </c>
      <c r="G102" s="13" t="str">
        <f ca="1">IF($F102&lt;&gt;"",IF($G$4="Recurso",VLOOKUP($E102,OFFSET('Definición técnica de imagenes'!$A$1,MATCH($G$5,'Definición técnica de imagenes'!$A$1:$A$104,0)-1,1,COUNTIF('Definición técnica de imagenes'!$A$3:$A$102,$G$5),5),5,FALSE),'Definición técnica de imagenes'!$F$16),"")</f>
        <v/>
      </c>
      <c r="H102" s="13" t="str">
        <f t="shared" ca="1" si="9"/>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0"/>
        <v/>
      </c>
      <c r="B103" s="62"/>
      <c r="C103" s="20" t="str">
        <f t="shared" si="7"/>
        <v/>
      </c>
      <c r="D103" s="63"/>
      <c r="E103" s="63"/>
      <c r="F103" s="13" t="str">
        <f t="shared" si="8"/>
        <v/>
      </c>
      <c r="G103" s="13" t="str">
        <f ca="1">IF($F103&lt;&gt;"",IF($G$4="Recurso",VLOOKUP($E103,OFFSET('Definición técnica de imagenes'!$A$1,MATCH($G$5,'Definición técnica de imagenes'!$A$1:$A$104,0)-1,1,COUNTIF('Definición técnica de imagenes'!$A$3:$A$102,$G$5),5),5,FALSE),'Definición técnica de imagenes'!$F$16),"")</f>
        <v/>
      </c>
      <c r="H103" s="13" t="str">
        <f t="shared" ca="1" si="9"/>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0"/>
        <v/>
      </c>
      <c r="B104" s="62"/>
      <c r="C104" s="20" t="str">
        <f t="shared" si="7"/>
        <v/>
      </c>
      <c r="D104" s="63"/>
      <c r="E104" s="63"/>
      <c r="F104" s="13" t="str">
        <f t="shared" si="8"/>
        <v/>
      </c>
      <c r="G104" s="13" t="str">
        <f ca="1">IF($F104&lt;&gt;"",IF($G$4="Recurso",VLOOKUP($E104,OFFSET('Definición técnica de imagenes'!$A$1,MATCH($G$5,'Definición técnica de imagenes'!$A$1:$A$104,0)-1,1,COUNTIF('Definición técnica de imagenes'!$A$3:$A$102,$G$5),5),5,FALSE),'Definición técnica de imagenes'!$F$16),"")</f>
        <v/>
      </c>
      <c r="H104" s="13" t="str">
        <f t="shared" ca="1" si="9"/>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0"/>
        <v/>
      </c>
      <c r="B105" s="62"/>
      <c r="C105" s="20" t="str">
        <f t="shared" si="7"/>
        <v/>
      </c>
      <c r="D105" s="63"/>
      <c r="E105" s="63"/>
      <c r="F105" s="13" t="str">
        <f t="shared" si="8"/>
        <v/>
      </c>
      <c r="G105" s="13" t="str">
        <f ca="1">IF($F105&lt;&gt;"",IF($G$4="Recurso",VLOOKUP($E105,OFFSET('Definición técnica de imagenes'!$A$1,MATCH($G$5,'Definición técnica de imagenes'!$A$1:$A$104,0)-1,1,COUNTIF('Definición técnica de imagenes'!$A$3:$A$102,$G$5),5),5,FALSE),'Definición técnica de imagenes'!$F$16),"")</f>
        <v/>
      </c>
      <c r="H105" s="13" t="str">
        <f t="shared" ca="1" si="9"/>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0"/>
        <v/>
      </c>
      <c r="B106" s="62"/>
      <c r="C106" s="20" t="str">
        <f>IF(OR(B106&lt;&gt;"",J106&lt;&gt;""),IF($G$4="Recurso",CONCATENATE($G$4," ",$G$5),$G$4),"")</f>
        <v/>
      </c>
      <c r="D106" s="63"/>
      <c r="E106" s="63"/>
      <c r="F106" s="13" t="str">
        <f t="shared" si="8"/>
        <v/>
      </c>
      <c r="G106" s="13" t="str">
        <f ca="1">IF($F106&lt;&gt;"",IF($G$4="Recurso",VLOOKUP($E106,OFFSET('Definición técnica de imagenes'!$A$1,MATCH($G$5,'Definición técnica de imagenes'!$A$1:$A$104,0)-1,1,COUNTIF('Definición técnica de imagenes'!$A$3:$A$102,$G$5),5),5,FALSE),'Definición técnica de imagenes'!$F$16),"")</f>
        <v/>
      </c>
      <c r="H106" s="13" t="str">
        <f t="shared" ca="1" si="9"/>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0"/>
        <v/>
      </c>
      <c r="B107" s="62"/>
      <c r="C107" s="20" t="str">
        <f>IF(OR(B107&lt;&gt;"",J107&lt;&gt;""),IF($G$4="Recurso",CONCATENATE($G$4," ",$G$5),$G$4),"")</f>
        <v/>
      </c>
      <c r="D107" s="63"/>
      <c r="E107" s="63"/>
      <c r="F107" s="13" t="str">
        <f t="shared" si="8"/>
        <v/>
      </c>
      <c r="G107" s="13" t="str">
        <f ca="1">IF($F107&lt;&gt;"",IF($G$4="Recurso",VLOOKUP($E107,OFFSET('Definición técnica de imagenes'!$A$1,MATCH($G$5,'Definición técnica de imagenes'!$A$1:$A$104,0)-1,1,COUNTIF('Definición técnica de imagenes'!$A$3:$A$102,$G$5),5),5,FALSE),'Definición técnica de imagenes'!$F$16),"")</f>
        <v/>
      </c>
      <c r="H107" s="13" t="str">
        <f t="shared" ca="1" si="9"/>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0"/>
        <v/>
      </c>
      <c r="B108" s="62"/>
      <c r="C108" s="20" t="str">
        <f>IF(OR(B108&lt;&gt;"",J108&lt;&gt;""),IF($G$4="Recurso",CONCATENATE($G$4," ",$G$5),$G$4),"")</f>
        <v/>
      </c>
      <c r="D108" s="63"/>
      <c r="E108" s="63"/>
      <c r="F108" s="13" t="str">
        <f t="shared" si="8"/>
        <v/>
      </c>
      <c r="G108" s="13" t="str">
        <f ca="1">IF($F108&lt;&gt;"",IF($G$4="Recurso",VLOOKUP($E108,OFFSET('Definición técnica de imagenes'!$A$1,MATCH($G$5,'Definición técnica de imagenes'!$A$1:$A$104,0)-1,1,COUNTIF('Definición técnica de imagenes'!$A$3:$A$102,$G$5),5),5,FALSE),'Definición técnica de imagenes'!$F$16),"")</f>
        <v/>
      </c>
      <c r="H108" s="13" t="str">
        <f t="shared" ca="1" si="9"/>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2016-01-29T18:27:26Z</dcterms:modified>
</cp:coreProperties>
</file>