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<sst xmlns="http://schemas.openxmlformats.org/spreadsheetml/2006/main" count="413" uniqueCount="212">
  <si>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</si>
  <si>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</si>
  <si>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</si>
  <si>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</si>
  <si>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</si>
  <si>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</si>
  <si>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</si>
  <si>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</si>
  <si>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</si>
  <si>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</si>
  <si>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</si>
  <si>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</si>
  <si>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</si>
  <si>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</si>
  <si>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</si>
  <si>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</si>
  <si>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</si>
  <si>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</si>
  <si>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</si>
  <si>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</si>
  <si>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</si>
  <si>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</si>
  <si>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</si>
  <si>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</si>
  <si>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</si>
  <si>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</si>
  <si>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</si>
  <si>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</si>
  <si>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</si>
  <si>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</si>
  <si>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</si>
  <si>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</si>
  <si>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</si>
  <si>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</si>
  <si>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</si>
  <si>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</si>
  <si>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</si>
  <si>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</si>
  <si>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</si>
  <si>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</si>
  <si>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</si>
  <si>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</si>
  <si>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</si>
  <si>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</si>
  <si>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</si>
  <si>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</si>
  <si>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</si>
  <si>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</si>
  <si>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</si>
  <si>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</si>
  <si>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</si>
  <si>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</si>
  <si>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</si>
  <si>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</si>
  <si>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</si>
  <si>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</si>
  <si>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</si>
  <si>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</si>
  <si>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</si>
  <si>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</si>
  <si>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</si>
  <si>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</si>
  <si>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</si>
  <si>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</si>
  <si>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</si>
  <si>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</si>
  <si>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</si>
  <si>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</si>
  <si>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</si>
  <si>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</si>
  <si>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</si>
  <si>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</si>
  <si>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</si>
  <si>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</si>
  <si>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</si>
  <si>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</si>
  <si>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</si>
  <si>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</si>
  <si>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</si>
  <si>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</si>
  <si>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</si>
  <si>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</si>
  <si>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</si>
  <si>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</si>
  <si>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</si>
  <si>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</si>
  <si>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</si>
  <si>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</si>
  <si>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</si>
  <si>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</si>
  <si>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</si>
  <si>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</si>
  <si>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</si>
  <si>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</si>
  <si>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</si>
  <si>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</si>
  <si>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</si>
  <si>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</si>
  <si>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</si>
  <si>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</si>
  <si>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</si>
  <si>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</si>
  <si>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</si>
  <si>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</si>
  <si>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</si>
  <si>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</si>
  <si>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</si>
  <si>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</si>
  <si>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</si>
  <si>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</si>
  <si>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</si>
  <si>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</si>
  <si>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</si>
  <si>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</si>
  <si>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</si>
  <si>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</si>
  <si>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</si>
  <si>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</si>
  <si>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</si>
  <si>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</si>
  <si>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</si>
  <si>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</si>
  <si>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</si>
  <si>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</si>
  <si>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</si>
  <si>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</si>
  <si>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</si>
  <si>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</si>
  <si>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</si>
  <si>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</si>
  <si>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</si>
  <si>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</si>
  <si>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</si>
  <si>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</si>
  <si>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</si>
  <si>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</si>
  <si>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</si>
  <si>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</si>
  <si>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</si>
  <si>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</si>
  <si>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</si>
  <si>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</si>
  <si>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</si>
  <si>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</si>
  <si>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</si>
  <si>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</si>
  <si>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</si>
  <si>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</si>
  <si>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</si>
  <si>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</si>
  <si>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</si>
  <si>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</si>
  <si>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</si>
  <si>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</si>
  <si>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</si>
  <si>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</si>
  <si>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</si>
  <si>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</si>
  <si>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</si>
  <si>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</si>
  <si>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</si>
  <si>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</si>
  <si>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</si>
  <si>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</si>
  <si>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</si>
  <si>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</si>
  <si>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</si>
  <si>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</si>
  <si>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</si>
  <si>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</si>
  <si>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</si>
  <si>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</si>
  <si>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</si>
  <si>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</si>
  <si>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</si>
  <si>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</si>
  <si>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</si>
  <si>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</si>
  <si>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</si>
  <si>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</si>
  <si>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</si>
  <si>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</si>
  <si>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</si>
  <si>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</si>
  <si>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</si>
  <si>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</si>
  <si>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</si>
  <si>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Números enteros</t>
  </si>
  <si>
    <t>MA_06_09_CO</t>
  </si>
  <si>
    <t>Cuaderno de Estudio</t>
  </si>
  <si>
    <t>Cerro de Monserrate</t>
  </si>
  <si>
    <t>Fotografía</t>
  </si>
  <si>
    <t>Centro comercial parqueadero</t>
  </si>
  <si>
    <t>ESO 6/Matemáticas/Los números enteros/ ¿Qué son y para qué sirven los números enteros?</t>
  </si>
  <si>
    <t>Tabla temperaturas</t>
  </si>
  <si>
    <t>Ilustración</t>
  </si>
  <si>
    <t>Unidad recta numérica</t>
  </si>
  <si>
    <t>Recta numérica</t>
  </si>
  <si>
    <t>Ubicación de números en la recta numérica.</t>
  </si>
  <si>
    <t>ESO 6/Matemáticas/Los números enteros/ La ordenación y comparación de los números enteros</t>
  </si>
  <si>
    <t>Plano cartesiano</t>
  </si>
  <si>
    <t>Coordenadas en el plano cartesiano</t>
  </si>
  <si>
    <t>ESO 6/Matemáticas/Los números enteros/ La representación de puntos en el plano cartesiano</t>
  </si>
  <si>
    <t>Cuadrantes plano cartesiano</t>
  </si>
  <si>
    <t>ESO 6/Matemáticas/Los números enteros/La representación de puntos en el plano cartesiano.</t>
  </si>
  <si>
    <t>Punto ubicado en el plano cartesiano (-6,2)</t>
  </si>
  <si>
    <t>(-6, 2)</t>
  </si>
  <si>
    <t>Relación de orden recta.</t>
  </si>
  <si>
    <t>Orden números en la recta</t>
  </si>
  <si>
    <t>Valor absoluto en la recta numérica.</t>
  </si>
  <si>
    <t>Tabla juego con dados</t>
  </si>
  <si>
    <t>Tabla resultados parciales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</si>
</sst>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1562100</xdr:colOff>
      <xdr:row>9</xdr:row>
      <xdr:rowOff>209550</xdr:rowOff>
    </xdr:from>
    <xdr:to>
      <xdr:col>9</xdr:col>
      <xdr:colOff>3276386</xdr:colOff>
      <xdr:row>9</xdr:row>
      <xdr:rowOff>2803835</xdr:rowOff>
    </xdr:to>
    <xdr:pic>
      <xdr:nvPicPr>
        <xdr:cNvPr id="2" name="Imagen 1"/>
        <xdr:cNvPicPr/>
      </xdr:nvPicPr>
      <xdr:blipFill>
        <a:blip xmlns:r="http://schemas.openxmlformats.org/officeDocument/2006/relationships" r:embed="rId1"/>
        <a:stretch>
          <a:fillRect/>
        </a:stretch>
      </xdr:blipFill>
      <xdr:spPr>
        <a:xfrm>
          <a:off x="15268575" y="2343150"/>
          <a:ext cx="1714286" cy="2594285"/>
        </a:xfrm>
        <a:prstGeom prst="rect">
          <a:avLst/>
        </a:prstGeom>
      </xdr:spPr>
    </xdr:pic>
    <xdr:clientData/>
  </xdr:twoCellAnchor>
  <xdr:twoCellAnchor editAs="oneCell">
    <xdr:from>
      <xdr:col>9</xdr:col>
      <xdr:colOff>238125</xdr:colOff>
      <xdr:row>10</xdr:row>
      <xdr:rowOff>142875</xdr:rowOff>
    </xdr:from>
    <xdr:to>
      <xdr:col>9</xdr:col>
      <xdr:colOff>3355340</xdr:colOff>
      <xdr:row>10</xdr:row>
      <xdr:rowOff>1881505</xdr:rowOff>
    </xdr:to>
    <xdr:pic>
      <xdr:nvPicPr>
        <xdr:cNvPr id="3" name="Imagen 2"/>
        <xdr:cNvPicPr/>
      </xdr:nvPicPr>
      <xdr:blipFill>
        <a:blip xmlns:r="http://schemas.openxmlformats.org/officeDocument/2006/relationships" r:embed="rId2"/>
        <a:stretch>
          <a:fillRect/>
        </a:stretch>
      </xdr:blipFill>
      <xdr:spPr>
        <a:xfrm>
          <a:off x="13944600" y="5410200"/>
          <a:ext cx="3117215" cy="1738630"/>
        </a:xfrm>
        <a:prstGeom prst="rect">
          <a:avLst/>
        </a:prstGeom>
      </xdr:spPr>
    </xdr:pic>
    <xdr:clientData/>
  </xdr:twoCellAnchor>
  <xdr:twoCellAnchor editAs="oneCell">
    <xdr:from>
      <xdr:col>9</xdr:col>
      <xdr:colOff>752475</xdr:colOff>
      <xdr:row>10</xdr:row>
      <xdr:rowOff>2181225</xdr:rowOff>
    </xdr:from>
    <xdr:to>
      <xdr:col>9</xdr:col>
      <xdr:colOff>2790190</xdr:colOff>
      <xdr:row>11</xdr:row>
      <xdr:rowOff>2647315</xdr:rowOff>
    </xdr:to>
    <xdr:pic>
      <xdr:nvPicPr>
        <xdr:cNvPr id="4" name="Imagen 3"/>
        <xdr:cNvPicPr/>
      </xdr:nvPicPr>
      <xdr:blipFill>
        <a:blip xmlns:r="http://schemas.openxmlformats.org/officeDocument/2006/relationships" r:embed="rId3"/>
        <a:stretch>
          <a:fillRect/>
        </a:stretch>
      </xdr:blipFill>
      <xdr:spPr>
        <a:xfrm>
          <a:off x="14458950" y="7448550"/>
          <a:ext cx="2037715" cy="2656840"/>
        </a:xfrm>
        <a:prstGeom prst="rect">
          <a:avLst/>
        </a:prstGeom>
      </xdr:spPr>
    </xdr:pic>
    <xdr:clientData/>
  </xdr:twoCellAnchor>
  <xdr:twoCellAnchor editAs="oneCell">
    <xdr:from>
      <xdr:col>9</xdr:col>
      <xdr:colOff>142875</xdr:colOff>
      <xdr:row>12</xdr:row>
      <xdr:rowOff>257175</xdr:rowOff>
    </xdr:from>
    <xdr:to>
      <xdr:col>9</xdr:col>
      <xdr:colOff>3886835</xdr:colOff>
      <xdr:row>12</xdr:row>
      <xdr:rowOff>555625</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49350" y="10639425"/>
          <a:ext cx="3743960" cy="298450"/>
        </a:xfrm>
        <a:prstGeom prst="rect">
          <a:avLst/>
        </a:prstGeom>
        <a:noFill/>
        <a:ln>
          <a:noFill/>
        </a:ln>
      </xdr:spPr>
    </xdr:pic>
    <xdr:clientData/>
  </xdr:twoCellAnchor>
  <xdr:twoCellAnchor editAs="oneCell">
    <xdr:from>
      <xdr:col>9</xdr:col>
      <xdr:colOff>76200</xdr:colOff>
      <xdr:row>13</xdr:row>
      <xdr:rowOff>228600</xdr:rowOff>
    </xdr:from>
    <xdr:to>
      <xdr:col>9</xdr:col>
      <xdr:colOff>3971925</xdr:colOff>
      <xdr:row>13</xdr:row>
      <xdr:rowOff>434974</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82675" y="11677650"/>
          <a:ext cx="3895725" cy="206374"/>
        </a:xfrm>
        <a:prstGeom prst="rect">
          <a:avLst/>
        </a:prstGeom>
        <a:noFill/>
        <a:ln>
          <a:noFill/>
        </a:ln>
      </xdr:spPr>
    </xdr:pic>
    <xdr:clientData/>
  </xdr:twoCellAnchor>
  <xdr:twoCellAnchor editAs="oneCell">
    <xdr:from>
      <xdr:col>9</xdr:col>
      <xdr:colOff>485775</xdr:colOff>
      <xdr:row>14</xdr:row>
      <xdr:rowOff>66675</xdr:rowOff>
    </xdr:from>
    <xdr:to>
      <xdr:col>9</xdr:col>
      <xdr:colOff>3768315</xdr:colOff>
      <xdr:row>14</xdr:row>
      <xdr:rowOff>1876199</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92250" y="12306300"/>
          <a:ext cx="3282540" cy="1809524"/>
        </a:xfrm>
        <a:prstGeom prst="rect">
          <a:avLst/>
        </a:prstGeom>
        <a:noFill/>
        <a:ln>
          <a:noFill/>
        </a:ln>
      </xdr:spPr>
    </xdr:pic>
    <xdr:clientData/>
  </xdr:twoCellAnchor>
  <xdr:twoCellAnchor editAs="oneCell">
    <xdr:from>
      <xdr:col>9</xdr:col>
      <xdr:colOff>1495425</xdr:colOff>
      <xdr:row>15</xdr:row>
      <xdr:rowOff>104775</xdr:rowOff>
    </xdr:from>
    <xdr:to>
      <xdr:col>9</xdr:col>
      <xdr:colOff>3302000</xdr:colOff>
      <xdr:row>15</xdr:row>
      <xdr:rowOff>1933575</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01900" y="14563725"/>
          <a:ext cx="1806575" cy="1828800"/>
        </a:xfrm>
        <a:prstGeom prst="rect">
          <a:avLst/>
        </a:prstGeom>
        <a:noFill/>
        <a:ln>
          <a:noFill/>
        </a:ln>
      </xdr:spPr>
    </xdr:pic>
    <xdr:clientData/>
  </xdr:twoCellAnchor>
  <xdr:twoCellAnchor editAs="oneCell">
    <xdr:from>
      <xdr:col>9</xdr:col>
      <xdr:colOff>409576</xdr:colOff>
      <xdr:row>16</xdr:row>
      <xdr:rowOff>95250</xdr:rowOff>
    </xdr:from>
    <xdr:to>
      <xdr:col>9</xdr:col>
      <xdr:colOff>3793703</xdr:colOff>
      <xdr:row>16</xdr:row>
      <xdr:rowOff>2520647</xdr:rowOff>
    </xdr:to>
    <xdr:pic>
      <xdr:nvPicPr>
        <xdr:cNvPr id="9" name="Imagen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16051" y="16611600"/>
          <a:ext cx="3384127" cy="2425397"/>
        </a:xfrm>
        <a:prstGeom prst="rect">
          <a:avLst/>
        </a:prstGeom>
        <a:noFill/>
        <a:ln>
          <a:noFill/>
        </a:ln>
      </xdr:spPr>
    </xdr:pic>
    <xdr:clientData/>
  </xdr:twoCellAnchor>
  <xdr:twoCellAnchor editAs="oneCell">
    <xdr:from>
      <xdr:col>9</xdr:col>
      <xdr:colOff>942975</xdr:colOff>
      <xdr:row>17</xdr:row>
      <xdr:rowOff>85725</xdr:rowOff>
    </xdr:from>
    <xdr:to>
      <xdr:col>9</xdr:col>
      <xdr:colOff>3041650</xdr:colOff>
      <xdr:row>17</xdr:row>
      <xdr:rowOff>1561465</xdr:rowOff>
    </xdr:to>
    <xdr:pic>
      <xdr:nvPicPr>
        <xdr:cNvPr id="10" name="Imagen 9"/>
        <xdr:cNvPicPr/>
      </xdr:nvPicPr>
      <xdr:blipFill>
        <a:blip xmlns:r="http://schemas.openxmlformats.org/officeDocument/2006/relationships" r:embed="rId9"/>
        <a:stretch>
          <a:fillRect/>
        </a:stretch>
      </xdr:blipFill>
      <xdr:spPr>
        <a:xfrm>
          <a:off x="14649450" y="19450050"/>
          <a:ext cx="2098675" cy="1475740"/>
        </a:xfrm>
        <a:prstGeom prst="rect">
          <a:avLst/>
        </a:prstGeom>
      </xdr:spPr>
    </xdr:pic>
    <xdr:clientData/>
  </xdr:twoCellAnchor>
  <xdr:twoCellAnchor editAs="oneCell">
    <xdr:from>
      <xdr:col>9</xdr:col>
      <xdr:colOff>1562100</xdr:colOff>
      <xdr:row>18</xdr:row>
      <xdr:rowOff>95250</xdr:rowOff>
    </xdr:from>
    <xdr:to>
      <xdr:col>9</xdr:col>
      <xdr:colOff>3671570</xdr:colOff>
      <xdr:row>18</xdr:row>
      <xdr:rowOff>1441450</xdr:rowOff>
    </xdr:to>
    <xdr:pic>
      <xdr:nvPicPr>
        <xdr:cNvPr id="11" name="Imagen 10"/>
        <xdr:cNvPicPr/>
      </xdr:nvPicPr>
      <xdr:blipFill>
        <a:blip xmlns:r="http://schemas.openxmlformats.org/officeDocument/2006/relationships" r:embed="rId10"/>
        <a:stretch>
          <a:fillRect/>
        </a:stretch>
      </xdr:blipFill>
      <xdr:spPr>
        <a:xfrm>
          <a:off x="15268575" y="21364575"/>
          <a:ext cx="2109470" cy="1346200"/>
        </a:xfrm>
        <a:prstGeom prst="rect">
          <a:avLst/>
        </a:prstGeom>
      </xdr:spPr>
    </xdr:pic>
    <xdr:clientData/>
  </xdr:twoCellAnchor>
  <xdr:twoCellAnchor editAs="oneCell">
    <xdr:from>
      <xdr:col>9</xdr:col>
      <xdr:colOff>638175</xdr:colOff>
      <xdr:row>19</xdr:row>
      <xdr:rowOff>247650</xdr:rowOff>
    </xdr:from>
    <xdr:to>
      <xdr:col>9</xdr:col>
      <xdr:colOff>4065270</xdr:colOff>
      <xdr:row>19</xdr:row>
      <xdr:rowOff>445135</xdr:rowOff>
    </xdr:to>
    <xdr:pic>
      <xdr:nvPicPr>
        <xdr:cNvPr id="12" name="Imagen 1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44650" y="23260050"/>
          <a:ext cx="3427095" cy="197485"/>
        </a:xfrm>
        <a:prstGeom prst="rect">
          <a:avLst/>
        </a:prstGeom>
        <a:noFill/>
        <a:ln>
          <a:noFill/>
        </a:ln>
      </xdr:spPr>
    </xdr:pic>
    <xdr:clientData/>
  </xdr:twoCellAnchor>
  <xdr:twoCellAnchor editAs="oneCell">
    <xdr:from>
      <xdr:col>9</xdr:col>
      <xdr:colOff>295275</xdr:colOff>
      <xdr:row>20</xdr:row>
      <xdr:rowOff>152400</xdr:rowOff>
    </xdr:from>
    <xdr:to>
      <xdr:col>9</xdr:col>
      <xdr:colOff>4247515</xdr:colOff>
      <xdr:row>20</xdr:row>
      <xdr:rowOff>281940</xdr:rowOff>
    </xdr:to>
    <xdr:pic>
      <xdr:nvPicPr>
        <xdr:cNvPr id="13" name="Imagen 12"/>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01750" y="23888700"/>
          <a:ext cx="3952240" cy="129540"/>
        </a:xfrm>
        <a:prstGeom prst="rect">
          <a:avLst/>
        </a:prstGeom>
        <a:noFill/>
        <a:ln>
          <a:noFill/>
        </a:ln>
      </xdr:spPr>
    </xdr:pic>
    <xdr:clientData/>
  </xdr:twoCellAnchor>
  <xdr:twoCellAnchor editAs="oneCell">
    <xdr:from>
      <xdr:col>9</xdr:col>
      <xdr:colOff>962025</xdr:colOff>
      <xdr:row>21</xdr:row>
      <xdr:rowOff>114300</xdr:rowOff>
    </xdr:from>
    <xdr:to>
      <xdr:col>9</xdr:col>
      <xdr:colOff>3734435</xdr:colOff>
      <xdr:row>21</xdr:row>
      <xdr:rowOff>495300</xdr:rowOff>
    </xdr:to>
    <xdr:pic>
      <xdr:nvPicPr>
        <xdr:cNvPr id="14" name="Imagen 13"/>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668500" y="24526875"/>
          <a:ext cx="2772410" cy="381000"/>
        </a:xfrm>
        <a:prstGeom prst="rect">
          <a:avLst/>
        </a:prstGeom>
        <a:noFill/>
        <a:ln>
          <a:noFill/>
        </a:ln>
      </xdr:spPr>
    </xdr:pic>
    <xdr:clientData/>
  </xdr:twoCellAnchor>
  <xdr:twoCellAnchor editAs="oneCell">
    <xdr:from>
      <xdr:col>9</xdr:col>
      <xdr:colOff>1114425</xdr:colOff>
      <xdr:row>22</xdr:row>
      <xdr:rowOff>95250</xdr:rowOff>
    </xdr:from>
    <xdr:to>
      <xdr:col>9</xdr:col>
      <xdr:colOff>2952115</xdr:colOff>
      <xdr:row>22</xdr:row>
      <xdr:rowOff>1828165</xdr:rowOff>
    </xdr:to>
    <xdr:pic>
      <xdr:nvPicPr>
        <xdr:cNvPr id="17" name="Imagen 16"/>
        <xdr:cNvPicPr/>
      </xdr:nvPicPr>
      <xdr:blipFill>
        <a:blip xmlns:r="http://schemas.openxmlformats.org/officeDocument/2006/relationships" r:embed="rId14"/>
        <a:stretch>
          <a:fillRect/>
        </a:stretch>
      </xdr:blipFill>
      <xdr:spPr>
        <a:xfrm>
          <a:off x="14820900" y="25660350"/>
          <a:ext cx="1837690" cy="1732915"/>
        </a:xfrm>
        <a:prstGeom prst="rect">
          <a:avLst/>
        </a:prstGeom>
      </xdr:spPr>
    </xdr:pic>
    <xdr:clientData/>
  </xdr:twoCellAnchor>
  <xdr:twoCellAnchor editAs="oneCell">
    <xdr:from>
      <xdr:col>9</xdr:col>
      <xdr:colOff>2247900</xdr:colOff>
      <xdr:row>23</xdr:row>
      <xdr:rowOff>114300</xdr:rowOff>
    </xdr:from>
    <xdr:to>
      <xdr:col>9</xdr:col>
      <xdr:colOff>3456940</xdr:colOff>
      <xdr:row>23</xdr:row>
      <xdr:rowOff>1704340</xdr:rowOff>
    </xdr:to>
    <xdr:pic>
      <xdr:nvPicPr>
        <xdr:cNvPr id="18" name="Imagen 17"/>
        <xdr:cNvPicPr/>
      </xdr:nvPicPr>
      <xdr:blipFill>
        <a:blip xmlns:r="http://schemas.openxmlformats.org/officeDocument/2006/relationships" r:embed="rId15"/>
        <a:stretch>
          <a:fillRect/>
        </a:stretch>
      </xdr:blipFill>
      <xdr:spPr>
        <a:xfrm>
          <a:off x="15954375" y="27670125"/>
          <a:ext cx="1209040" cy="1590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8.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6</v>
      </c>
      <c r="D3" s="90"/>
      <c r="F3" s="82">
        <v>42417</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46.75" customHeight="1" x14ac:dyDescent="0.25">
      <c r="A10" s="12" t="str">
        <f>IF(OR(B10&lt;&gt;"",J10&lt;&gt;""),"IMG01","")</f>
        <v>IMG01</v>
      </c>
      <c r="B10" s="62">
        <v>133606751</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MA_06_09_CO_IMG01_small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MA_06_09_CO_IMG01_zoom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190</v>
      </c>
      <c r="K10" s="64"/>
      <c r="O10" s="2" t="str">
        <f>'Definición técnica de imagenes'!A12</f>
        <v>M12D</v>
      </c>
    </row>
    <row r="11" spans="1:16" s="11" customFormat="1" ht="172.5" customHeight="1" x14ac:dyDescent="0.25">
      <c r="A11" s="12" t="str">
        <f t="shared" ref="A11:A18" si="3">IF(OR(B11&lt;&gt;"",J11&lt;&gt;""),CONCATENATE(LEFT(A10,3),IF(MID(A10,4,2)+1&lt;10,CONCATENATE("0",MID(A10,4,2)+1))),"")</f>
        <v>IMG02</v>
      </c>
      <c r="B11" s="78" t="s">
        <v>193</v>
      </c>
      <c r="C11" s="20" t="str">
        <f t="shared" si="0"/>
        <v>Cuaderno de Estudio</v>
      </c>
      <c r="D11" s="63" t="s">
        <v>191</v>
      </c>
      <c r="E11" s="63" t="s">
        <v>153</v>
      </c>
      <c r="F11" s="13" t="str">
        <f t="shared" ref="F11:F74" si="4">IF(OR(B11&lt;&gt;"",J11&lt;&gt;""),CONCATENATE($C$7,"_",$A11,IF($G$4="Cuaderno de Estudio","_small",CONCATENATE(IF(I11="","","n"),IF(LEFT($G$5,1)="F",".jpg",".png")))),"")</f>
        <v>MA_06_09_CO_IMG02_small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MA_06_09_CO_IMG02_zoom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ht="230.25" customHeight="1" x14ac:dyDescent="0.25">
      <c r="A12" s="12" t="str">
        <f t="shared" si="3"/>
        <v>IMG03</v>
      </c>
      <c r="B12" s="62"/>
      <c r="C12" s="20" t="str">
        <f t="shared" si="0"/>
        <v>Cuaderno de Estudio</v>
      </c>
      <c r="D12" s="63" t="s">
        <v>195</v>
      </c>
      <c r="E12" s="63" t="s">
        <v>154</v>
      </c>
      <c r="F12" s="13" t="str">
        <f t="shared" si="4"/>
        <v>MA_06_09_CO_IMG03_small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MA_06_09_CO_IMG03_zoom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84" customHeight="1" x14ac:dyDescent="0.25">
      <c r="A13" s="12" t="str">
        <f t="shared" si="3"/>
        <v>IMG04</v>
      </c>
      <c r="B13" s="62"/>
      <c r="C13" s="20" t="str">
        <f t="shared" si="0"/>
        <v>Cuaderno de Estudio</v>
      </c>
      <c r="D13" s="63" t="s">
        <v>195</v>
      </c>
      <c r="E13" s="63" t="s">
        <v>153</v>
      </c>
      <c r="F13" s="13" t="str">
        <f t="shared" si="4"/>
        <v>MA_06_09_CO_IMG04_small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MA_06_09_CO_IMG04_zoom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62.25" customHeight="1" x14ac:dyDescent="0.25">
      <c r="A14" s="12" t="str">
        <f t="shared" si="3"/>
        <v>IMG05</v>
      </c>
      <c r="B14" s="62"/>
      <c r="C14" s="20" t="str">
        <f t="shared" si="0"/>
        <v>Cuaderno de Estudio</v>
      </c>
      <c r="D14" s="63" t="s">
        <v>195</v>
      </c>
      <c r="E14" s="63" t="s">
        <v>153</v>
      </c>
      <c r="F14" s="13" t="str">
        <f t="shared" si="4"/>
        <v>MA_06_09_CO_IMG05_small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MA_06_09_CO_IMG05_zoom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174.75" customHeight="1" x14ac:dyDescent="0.25">
      <c r="A15" s="12" t="str">
        <f t="shared" si="3"/>
        <v>IMG06</v>
      </c>
      <c r="B15" s="78" t="s">
        <v>199</v>
      </c>
      <c r="C15" s="20" t="str">
        <f t="shared" si="0"/>
        <v>Cuaderno de Estudio</v>
      </c>
      <c r="D15" s="63" t="s">
        <v>191</v>
      </c>
      <c r="E15" s="63" t="s">
        <v>153</v>
      </c>
      <c r="F15" s="13" t="str">
        <f t="shared" si="4"/>
        <v>MA_06_09_CO_IMG06_small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MA_06_09_CO_IMG06_zoom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62" customHeight="1" x14ac:dyDescent="0.3">
      <c r="A16" s="12" t="str">
        <f t="shared" si="3"/>
        <v>IMG07</v>
      </c>
      <c r="B16" s="62"/>
      <c r="C16" s="20" t="str">
        <f t="shared" si="0"/>
        <v>Cuaderno de Estudio</v>
      </c>
      <c r="D16" s="63" t="s">
        <v>195</v>
      </c>
      <c r="E16" s="63" t="s">
        <v>153</v>
      </c>
      <c r="F16" s="13" t="str">
        <f t="shared" si="4"/>
        <v>MA_06_09_CO_IMG07_small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MA_06_09_CO_IMG07_zoom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ht="224.25" customHeight="1" x14ac:dyDescent="0.25">
      <c r="A17" s="12" t="str">
        <f t="shared" si="3"/>
        <v>IMG08</v>
      </c>
      <c r="B17" s="78" t="s">
        <v>202</v>
      </c>
      <c r="C17" s="20" t="str">
        <f t="shared" si="0"/>
        <v>Cuaderno de Estudio</v>
      </c>
      <c r="D17" s="63" t="s">
        <v>191</v>
      </c>
      <c r="E17" s="63" t="s">
        <v>153</v>
      </c>
      <c r="F17" s="13" t="str">
        <f t="shared" si="4"/>
        <v>MA_06_09_CO_IMG08_small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MA_06_09_CO_IMG08_zoom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201</v>
      </c>
      <c r="K17" s="66"/>
      <c r="O17" s="2" t="str">
        <f>'Definición técnica de imagenes'!A27</f>
        <v>F7B</v>
      </c>
    </row>
    <row r="18" spans="1:15" s="11" customFormat="1" ht="150" customHeight="1" x14ac:dyDescent="0.25">
      <c r="A18" s="12" t="str">
        <f t="shared" si="3"/>
        <v>IMG09</v>
      </c>
      <c r="B18" s="79" t="s">
        <v>204</v>
      </c>
      <c r="C18" s="20" t="str">
        <f t="shared" si="0"/>
        <v>Cuaderno de Estudio</v>
      </c>
      <c r="D18" s="63" t="s">
        <v>191</v>
      </c>
      <c r="E18" s="63" t="s">
        <v>153</v>
      </c>
      <c r="F18" s="13" t="str">
        <f t="shared" si="4"/>
        <v>MA_06_09_CO_IMG09_small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MA_06_09_CO_IMG09_zoom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c r="O18" s="2" t="str">
        <f>'Definición técnica de imagenes'!A30</f>
        <v>F8</v>
      </c>
    </row>
    <row r="19" spans="1:15" s="11" customFormat="1" ht="137.25" customHeight="1" x14ac:dyDescent="0.3">
      <c r="A19" s="12" t="str">
        <f t="shared" ref="A19:A50" si="6">IF(OR(B19&lt;&gt;"",J19&lt;&gt;""),CONCATENATE(LEFT(A18,3),IF(MID(A18,4,2)+1&lt;10,CONCATENATE("0",MID(A18,4,2)+1),MID(A18,4,2)+1)),"")</f>
        <v>IMG10</v>
      </c>
      <c r="B19" s="79" t="s">
        <v>204</v>
      </c>
      <c r="C19" s="20" t="str">
        <f t="shared" si="0"/>
        <v>Cuaderno de Estudio</v>
      </c>
      <c r="D19" s="63" t="s">
        <v>191</v>
      </c>
      <c r="E19" s="63" t="s">
        <v>153</v>
      </c>
      <c r="F19" s="13" t="str">
        <f t="shared" si="4"/>
        <v>MA_06_09_CO_IMG10_small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MA_06_09_CO_IMG10_zoom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205</v>
      </c>
      <c r="K19" s="68" t="s">
        <v>206</v>
      </c>
      <c r="O19" s="2" t="str">
        <f>'Definición técnica de imagenes'!A31</f>
        <v>F10</v>
      </c>
    </row>
    <row r="20" spans="1:15" s="11" customFormat="1" ht="57" customHeight="1" x14ac:dyDescent="0.25">
      <c r="A20" s="12" t="str">
        <f t="shared" si="6"/>
        <v>IMG11</v>
      </c>
      <c r="B20" s="62"/>
      <c r="C20" s="20" t="str">
        <f t="shared" si="0"/>
        <v>Cuaderno de Estudio</v>
      </c>
      <c r="D20" s="63" t="s">
        <v>195</v>
      </c>
      <c r="E20" s="63" t="s">
        <v>153</v>
      </c>
      <c r="F20" s="13" t="str">
        <f t="shared" si="4"/>
        <v>MA_06_09_CO_IMG11_small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MA_06_09_CO_IMG11_zoom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c r="O20" s="2" t="str">
        <f>'Definición técnica de imagenes'!A32</f>
        <v>F10B</v>
      </c>
    </row>
    <row r="21" spans="1:15" s="11" customFormat="1" ht="53.25" customHeight="1" x14ac:dyDescent="0.25">
      <c r="A21" s="12" t="str">
        <f t="shared" si="6"/>
        <v>IMG12</v>
      </c>
      <c r="B21" s="62"/>
      <c r="C21" s="20" t="str">
        <f t="shared" si="0"/>
        <v>Cuaderno de Estudio</v>
      </c>
      <c r="D21" s="63" t="s">
        <v>195</v>
      </c>
      <c r="E21" s="63" t="s">
        <v>153</v>
      </c>
      <c r="F21" s="13" t="str">
        <f t="shared" si="4"/>
        <v>MA_06_09_CO_IMG12_small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MA_06_09_CO_IMG12_zoom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208</v>
      </c>
      <c r="K21" s="66"/>
      <c r="O21" s="2" t="str">
        <f>'Definición técnica de imagenes'!A33</f>
        <v>F11</v>
      </c>
    </row>
    <row r="22" spans="1:15" s="11" customFormat="1" ht="90.75" customHeight="1" x14ac:dyDescent="0.25">
      <c r="A22" s="12" t="str">
        <f t="shared" si="6"/>
        <v>IMG13</v>
      </c>
      <c r="B22" s="62"/>
      <c r="C22" s="20" t="str">
        <f t="shared" si="0"/>
        <v>Cuaderno de Estudio</v>
      </c>
      <c r="D22" s="63" t="s">
        <v>195</v>
      </c>
      <c r="E22" s="63" t="s">
        <v>153</v>
      </c>
      <c r="F22" s="13" t="str">
        <f t="shared" si="4"/>
        <v>MA_06_09_CO_IMG13_small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MA_06_09_CO_IMG13_zoom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209</v>
      </c>
      <c r="K22" s="69"/>
      <c r="O22" s="2" t="str">
        <f>'Definición técnica de imagenes'!A34</f>
        <v>F12</v>
      </c>
    </row>
    <row r="23" spans="1:15" s="11" customFormat="1" ht="156.75" customHeight="1" x14ac:dyDescent="0.25">
      <c r="A23" s="12" t="str">
        <f t="shared" si="6"/>
        <v>IMG14</v>
      </c>
      <c r="B23" s="62"/>
      <c r="C23" s="20" t="str">
        <f t="shared" si="0"/>
        <v>Cuaderno de Estudio</v>
      </c>
      <c r="D23" s="63" t="s">
        <v>195</v>
      </c>
      <c r="E23" s="63" t="s">
        <v>154</v>
      </c>
      <c r="F23" s="13" t="str">
        <f t="shared" si="4"/>
        <v>MA_06_09_CO_IMG14_small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MA_06_09_CO_IMG14_zoom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210</v>
      </c>
      <c r="K23" s="64"/>
      <c r="O23" s="2" t="str">
        <f>'Definición técnica de imagenes'!A35</f>
        <v>F13</v>
      </c>
    </row>
    <row r="24" spans="1:15" s="11" customFormat="1" ht="138.75" customHeight="1" x14ac:dyDescent="0.25">
      <c r="A24" s="12" t="str">
        <f t="shared" si="6"/>
        <v>IMG15</v>
      </c>
      <c r="B24" s="62"/>
      <c r="C24" s="20" t="str">
        <f t="shared" si="0"/>
        <v>Cuaderno de Estudio</v>
      </c>
      <c r="D24" s="63" t="s">
        <v>195</v>
      </c>
      <c r="E24" s="63" t="s">
        <v>154</v>
      </c>
      <c r="F24" s="13" t="str">
        <f t="shared" si="4"/>
        <v>MA_06_09_CO_IMG15_small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MA_06_09_CO_IMG15_zoom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211</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2016-02-17T19:31:55Z</dcterms:modified>
</cp:coreProperties>
</file>