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1580" yWindow="300" windowWidth="25700" windowHeight="135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iterateCount="2" iterateDelta="10"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A12" i="1"/>
  <c r="F12" i="1"/>
  <c r="G12" i="1"/>
  <c r="M8" i="1"/>
  <c r="M7" i="1"/>
  <c r="M6" i="1"/>
  <c r="M5" i="1"/>
  <c r="F5" i="1"/>
  <c r="M4" i="1"/>
  <c r="M3" i="1"/>
  <c r="M2" i="1"/>
  <c r="M1" i="1"/>
  <c r="E9" i="1"/>
  <c r="H12" i="1"/>
  <c r="H11" i="1"/>
  <c r="F11" i="1"/>
  <c r="G11" i="1"/>
  <c r="H10" i="1"/>
  <c r="A13" i="1"/>
  <c r="F10" i="1"/>
  <c r="G10" i="1"/>
  <c r="F13" i="1"/>
  <c r="G13" i="1"/>
  <c r="H13" i="1"/>
  <c r="A14" i="1"/>
  <c r="F14" i="1"/>
  <c r="G14" i="1"/>
  <c r="H14" i="1"/>
  <c r="A15" i="1"/>
  <c r="F15" i="1"/>
  <c r="G15" i="1"/>
  <c r="H15" i="1"/>
  <c r="A16" i="1"/>
  <c r="F16" i="1"/>
  <c r="G16" i="1"/>
  <c r="H16" i="1"/>
  <c r="A17" i="1"/>
  <c r="F17" i="1"/>
  <c r="G17" i="1"/>
  <c r="H17" i="1"/>
  <c r="A18" i="1"/>
  <c r="F18" i="1"/>
  <c r="G18" i="1"/>
  <c r="H18" i="1"/>
  <c r="A19" i="1"/>
  <c r="F19" i="1"/>
  <c r="G19" i="1"/>
  <c r="H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<sst xmlns="http://schemas.openxmlformats.org/spreadsheetml/2006/main" count="403" uniqueCount="200">
  <si>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</si>
  <si>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</si>
  <si>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</si>
  <si>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</si>
  <si>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</si>
  <si>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</si>
  <si>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</si>
  <si>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</si>
  <si>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</si>
  <si>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</si>
  <si>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</si>
  <si>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</si>
  <si>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</si>
  <si>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</si>
  <si>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</si>
  <si>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</si>
  <si>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</si>
  <si>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</si>
  <si>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</si>
  <si>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</si>
  <si>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</si>
  <si>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</si>
  <si>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</si>
  <si>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</si>
  <si>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</si>
  <si>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</si>
  <si>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</si>
  <si>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</si>
  <si>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</si>
  <si>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</si>
  <si>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</si>
  <si>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</si>
  <si>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</si>
  <si>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</si>
  <si>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</si>
  <si>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</si>
  <si>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</si>
  <si>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</si>
  <si>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</si>
  <si>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</si>
  <si>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</si>
  <si>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</si>
  <si>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</si>
  <si>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</si>
  <si>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</si>
  <si>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</si>
  <si>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</si>
  <si>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</si>
  <si>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</si>
  <si>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</si>
  <si>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</si>
  <si>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</si>
  <si>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</si>
  <si>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</si>
  <si>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</si>
  <si>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</si>
  <si>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</si>
  <si>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</si>
  <si>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</si>
  <si>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</si>
  <si>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</si>
  <si>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</si>
  <si>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</si>
  <si>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</si>
  <si>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</si>
  <si>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</si>
  <si>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</si>
  <si>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</si>
  <si>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</si>
  <si>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</si>
  <si>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</si>
  <si>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</si>
  <si>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</si>
  <si>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</si>
  <si>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</si>
  <si>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</si>
  <si>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</si>
  <si>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</si>
  <si>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</si>
  <si>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</si>
  <si>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</si>
  <si>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</si>
  <si>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</si>
  <si>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</si>
  <si>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</si>
  <si>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</si>
  <si>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</si>
  <si>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</si>
  <si>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</si>
  <si>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</si>
  <si>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</si>
  <si>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</si>
  <si>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</si>
  <si>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</si>
  <si>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</si>
  <si>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</si>
  <si>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</si>
  <si>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</si>
  <si>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</si>
  <si>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</si>
  <si>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</si>
  <si>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</si>
  <si>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</si>
  <si>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</si>
  <si>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</si>
  <si>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</si>
  <si>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</si>
  <si>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</si>
  <si>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</si>
  <si>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</si>
  <si>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</si>
  <si>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</si>
  <si>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</si>
  <si>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</si>
  <si>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</si>
  <si>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</si>
  <si>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</si>
  <si>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</si>
  <si>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</si>
  <si>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</si>
  <si>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</si>
  <si>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</si>
  <si>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</si>
  <si>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</si>
  <si>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</si>
  <si>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</si>
  <si>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</si>
  <si>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</si>
  <si>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</si>
  <si>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</si>
  <si>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</si>
  <si>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</si>
  <si>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</si>
  <si>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</si>
  <si>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</si>
  <si>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</si>
  <si>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</si>
  <si>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</si>
  <si>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</si>
  <si>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</si>
  <si>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</si>
  <si>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</si>
  <si>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</si>
  <si>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</si>
  <si>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</si>
  <si>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</si>
  <si>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</si>
  <si>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</si>
  <si>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</si>
  <si>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</si>
  <si>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</si>
  <si>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</si>
  <si>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</si>
  <si>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</si>
  <si>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</si>
  <si>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</si>
  <si>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</si>
  <si>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</si>
  <si>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</si>
  <si>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</si>
  <si>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</si>
  <si>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</si>
  <si>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</si>
  <si>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</si>
  <si>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</si>
  <si>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</si>
  <si>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</si>
  <si>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</si>
  <si>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</si>
  <si>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</si>
  <si>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</si>
  <si>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</si>
  <si>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</si>
  <si>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</si>
  <si>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</si>
  <si>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</si>
  <si>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</si>
  <si>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</si>
  <si>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</si>
  <si>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</si>
  <si>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</si>
  <si>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</si>
  <si>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</si>
  <si>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</si>
  <si>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</si>
  <si>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</si>
  <si>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</si>
  <si>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frecuencias estadísticas</t>
  </si>
  <si>
    <t>ver descripción de la imagen</t>
  </si>
  <si>
    <t>Ilustración</t>
  </si>
  <si>
    <t>MA_06_14_REC70</t>
  </si>
  <si>
    <t>tabla de frecuencias con marca de cuadernos. Las f van en itálica</t>
  </si>
  <si>
    <t>tabla de frecuencias con colores. Las f van en itálica</t>
  </si>
  <si>
    <t>tabla de frecuencias con gustos musicales. Las f van en itálica</t>
  </si>
  <si>
    <t>tabla de frecuencias con deportes. Las f van en itálica</t>
  </si>
  <si>
    <t>tabla de frecuencias con marcas de moviles. Las f van en itálica</t>
  </si>
  <si>
    <t>tabla de frecuencias con mascotas. Las f van en itálica</t>
  </si>
  <si>
    <t>tabla de frecuencias con asignaturas. Las f van en itálica</t>
  </si>
  <si>
    <t>tabla de frecuancias con alimentos. La f van en itálica</t>
  </si>
  <si>
    <t>tabla de frecuencias con virus de transmisión . Las f van en itálica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</si>
</sst>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9</xdr:row>
      <xdr:rowOff>0</xdr:rowOff>
    </xdr:from>
    <xdr:to>
      <xdr:col>10</xdr:col>
      <xdr:colOff>3286584</xdr:colOff>
      <xdr:row>9</xdr:row>
      <xdr:rowOff>1943371</xdr:rowOff>
    </xdr:to>
    <xdr:pic>
      <xdr:nvPicPr>
        <xdr:cNvPr id="13" name="12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375063" y="2119313"/>
          <a:ext cx="3286584" cy="1943371"/>
        </a:xfrm>
        <a:prstGeom prst="rect">
          <a:avLst/>
        </a:prstGeom>
      </xdr:spPr>
    </xdr:pic>
    <xdr:clientData/>
  </xdr:twoCellAnchor>
  <xdr:twoCellAnchor editAs="oneCell">
    <xdr:from>
      <xdr:col>10</xdr:col>
      <xdr:colOff>0</xdr:colOff>
      <xdr:row>10</xdr:row>
      <xdr:rowOff>0</xdr:rowOff>
    </xdr:from>
    <xdr:to>
      <xdr:col>10</xdr:col>
      <xdr:colOff>3496163</xdr:colOff>
      <xdr:row>10</xdr:row>
      <xdr:rowOff>1943371</xdr:rowOff>
    </xdr:to>
    <xdr:pic>
      <xdr:nvPicPr>
        <xdr:cNvPr id="14" name="13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375063" y="4103688"/>
          <a:ext cx="3496163" cy="1943371"/>
        </a:xfrm>
        <a:prstGeom prst="rect">
          <a:avLst/>
        </a:prstGeom>
      </xdr:spPr>
    </xdr:pic>
    <xdr:clientData/>
  </xdr:twoCellAnchor>
  <xdr:twoCellAnchor editAs="oneCell">
    <xdr:from>
      <xdr:col>10</xdr:col>
      <xdr:colOff>0</xdr:colOff>
      <xdr:row>11</xdr:row>
      <xdr:rowOff>0</xdr:rowOff>
    </xdr:from>
    <xdr:to>
      <xdr:col>10</xdr:col>
      <xdr:colOff>3515216</xdr:colOff>
      <xdr:row>12</xdr:row>
      <xdr:rowOff>140017</xdr:rowOff>
    </xdr:to>
    <xdr:pic>
      <xdr:nvPicPr>
        <xdr:cNvPr id="15" name="14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375063" y="6088063"/>
          <a:ext cx="3515216" cy="2267267"/>
        </a:xfrm>
        <a:prstGeom prst="rect">
          <a:avLst/>
        </a:prstGeom>
      </xdr:spPr>
    </xdr:pic>
    <xdr:clientData/>
  </xdr:twoCellAnchor>
  <xdr:twoCellAnchor editAs="oneCell">
    <xdr:from>
      <xdr:col>10</xdr:col>
      <xdr:colOff>0</xdr:colOff>
      <xdr:row>12</xdr:row>
      <xdr:rowOff>0</xdr:rowOff>
    </xdr:from>
    <xdr:to>
      <xdr:col>10</xdr:col>
      <xdr:colOff>3829585</xdr:colOff>
      <xdr:row>12</xdr:row>
      <xdr:rowOff>1943371</xdr:rowOff>
    </xdr:to>
    <xdr:pic>
      <xdr:nvPicPr>
        <xdr:cNvPr id="16" name="15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375063" y="8215313"/>
          <a:ext cx="3829585" cy="1943371"/>
        </a:xfrm>
        <a:prstGeom prst="rect">
          <a:avLst/>
        </a:prstGeom>
      </xdr:spPr>
    </xdr:pic>
    <xdr:clientData/>
  </xdr:twoCellAnchor>
  <xdr:twoCellAnchor editAs="oneCell">
    <xdr:from>
      <xdr:col>10</xdr:col>
      <xdr:colOff>560917</xdr:colOff>
      <xdr:row>14</xdr:row>
      <xdr:rowOff>52917</xdr:rowOff>
    </xdr:from>
    <xdr:to>
      <xdr:col>10</xdr:col>
      <xdr:colOff>3980870</xdr:colOff>
      <xdr:row>15</xdr:row>
      <xdr:rowOff>6621</xdr:rowOff>
    </xdr:to>
    <xdr:pic>
      <xdr:nvPicPr>
        <xdr:cNvPr id="18" name="17 Imagen"/>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912167" y="12139084"/>
          <a:ext cx="3419953" cy="1943371"/>
        </a:xfrm>
        <a:prstGeom prst="rect">
          <a:avLst/>
        </a:prstGeom>
      </xdr:spPr>
    </xdr:pic>
    <xdr:clientData/>
  </xdr:twoCellAnchor>
  <xdr:twoCellAnchor editAs="oneCell">
    <xdr:from>
      <xdr:col>10</xdr:col>
      <xdr:colOff>687917</xdr:colOff>
      <xdr:row>17</xdr:row>
      <xdr:rowOff>264583</xdr:rowOff>
    </xdr:from>
    <xdr:to>
      <xdr:col>10</xdr:col>
      <xdr:colOff>3984027</xdr:colOff>
      <xdr:row>17</xdr:row>
      <xdr:rowOff>2531850</xdr:rowOff>
    </xdr:to>
    <xdr:pic>
      <xdr:nvPicPr>
        <xdr:cNvPr id="20" name="19 Imagen"/>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7039167" y="19928416"/>
          <a:ext cx="3296110" cy="2267267"/>
        </a:xfrm>
        <a:prstGeom prst="rect">
          <a:avLst/>
        </a:prstGeom>
      </xdr:spPr>
    </xdr:pic>
    <xdr:clientData/>
  </xdr:twoCellAnchor>
  <xdr:twoCellAnchor editAs="oneCell">
    <xdr:from>
      <xdr:col>10</xdr:col>
      <xdr:colOff>190500</xdr:colOff>
      <xdr:row>15</xdr:row>
      <xdr:rowOff>164037</xdr:rowOff>
    </xdr:from>
    <xdr:to>
      <xdr:col>10</xdr:col>
      <xdr:colOff>4646083</xdr:colOff>
      <xdr:row>15</xdr:row>
      <xdr:rowOff>2700193</xdr:rowOff>
    </xdr:to>
    <xdr:pic>
      <xdr:nvPicPr>
        <xdr:cNvPr id="21" name="20 Imagen"/>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6541750" y="14239870"/>
          <a:ext cx="4455583" cy="2536156"/>
        </a:xfrm>
        <a:prstGeom prst="rect">
          <a:avLst/>
        </a:prstGeom>
      </xdr:spPr>
    </xdr:pic>
    <xdr:clientData/>
  </xdr:twoCellAnchor>
  <xdr:twoCellAnchor editAs="oneCell">
    <xdr:from>
      <xdr:col>10</xdr:col>
      <xdr:colOff>232833</xdr:colOff>
      <xdr:row>18</xdr:row>
      <xdr:rowOff>137583</xdr:rowOff>
    </xdr:from>
    <xdr:to>
      <xdr:col>10</xdr:col>
      <xdr:colOff>5679249</xdr:colOff>
      <xdr:row>18</xdr:row>
      <xdr:rowOff>1709427</xdr:rowOff>
    </xdr:to>
    <xdr:pic>
      <xdr:nvPicPr>
        <xdr:cNvPr id="22" name="21 Imagen"/>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6584083" y="22595416"/>
          <a:ext cx="5446416" cy="1571844"/>
        </a:xfrm>
        <a:prstGeom prst="rect">
          <a:avLst/>
        </a:prstGeom>
      </xdr:spPr>
    </xdr:pic>
    <xdr:clientData/>
  </xdr:twoCellAnchor>
  <xdr:twoCellAnchor editAs="oneCell">
    <xdr:from>
      <xdr:col>10</xdr:col>
      <xdr:colOff>179917</xdr:colOff>
      <xdr:row>16</xdr:row>
      <xdr:rowOff>148166</xdr:rowOff>
    </xdr:from>
    <xdr:to>
      <xdr:col>10</xdr:col>
      <xdr:colOff>4635500</xdr:colOff>
      <xdr:row>16</xdr:row>
      <xdr:rowOff>2684322</xdr:rowOff>
    </xdr:to>
    <xdr:pic>
      <xdr:nvPicPr>
        <xdr:cNvPr id="12" name="20 Imagen"/>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6531167" y="17017999"/>
          <a:ext cx="4455583" cy="2536156"/>
        </a:xfrm>
        <a:prstGeom prst="rect">
          <a:avLst/>
        </a:prstGeom>
      </xdr:spPr>
    </xdr:pic>
    <xdr:clientData/>
  </xdr:twoCellAnchor>
  <xdr:twoCellAnchor editAs="oneCell">
    <xdr:from>
      <xdr:col>10</xdr:col>
      <xdr:colOff>497416</xdr:colOff>
      <xdr:row>13</xdr:row>
      <xdr:rowOff>141667</xdr:rowOff>
    </xdr:from>
    <xdr:to>
      <xdr:col>10</xdr:col>
      <xdr:colOff>5344583</xdr:colOff>
      <xdr:row>13</xdr:row>
      <xdr:rowOff>2125132</xdr:rowOff>
    </xdr:to>
    <xdr:pic>
      <xdr:nvPicPr>
        <xdr:cNvPr id="2" name="Imagen 1"/>
        <xdr:cNvPicPr>
          <a:picLocks noChangeAspect="1"/>
        </xdr:cNvPicPr>
      </xdr:nvPicPr>
      <xdr:blipFill>
        <a:blip xmlns:r="http://schemas.openxmlformats.org/officeDocument/2006/relationships" r:embed="rId9"/>
        <a:stretch>
          <a:fillRect/>
        </a:stretch>
      </xdr:blipFill>
      <xdr:spPr>
        <a:xfrm>
          <a:off x="16848666" y="10248750"/>
          <a:ext cx="4847167" cy="19834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12700</xdr:rowOff>
        </xdr:from>
        <xdr:to>
          <xdr:col>3</xdr:col>
          <xdr:colOff>863600</xdr:colOff>
          <xdr:row>4</xdr:row>
          <xdr:rowOff>241300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825500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G1" workbookViewId="0">
      <pane ySplit="9" topLeftCell="A18" activePane="bottomLeft" state="frozen"/>
      <selection pane="bottomLeft" activeCell="K18" sqref="K18"/>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77.832031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M5A</v>
      </c>
    </row>
    <row r="2" spans="1:16" ht="1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7">
        <v>6</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56" customHeight="1">
      <c r="A10" s="12" t="str">
        <f>IF(OR(B10&lt;&gt;"",J10&lt;&gt;""),"IMG01","")</f>
        <v>IMG01</v>
      </c>
      <c r="B10" s="62" t="s">
        <v>188</v>
      </c>
      <c r="C10" s="20" t="str">
        <f t="shared" ref="C10:C41" si="0">IF(OR(B10&lt;&gt;"",J10&lt;&gt;""),IF($G$4="Recurso",CONCATENATE($G$4," ",$G$5),$G$4),"")</f>
        <v>Recurso M5A</v>
      </c>
      <c r="D10" s="63" t="s">
        <v>189</v>
      </c>
      <c r="E10" s="63" t="s">
        <v>155</v>
      </c>
      <c r="F10" s="13" t="str">
        <f t="shared" ref="F10" ca="1" si="1">IF(OR(B10&lt;&gt;"",J10&lt;&gt;""),CONCATENATE($C$7,"_",$A10,IF($G$4="Cuaderno de Estudio","_small",CONCATENATE(IF(I10="","","n"),IF(LEFT($G$5,1)="F",".jpg",".png")))),"")</f>
        <v>MA_06_14_REC70_IMG01n.png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MA_06_14_REC70_IMG01a.png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56" customHeight="1">
      <c r="A11" s="12" t="str">
        <f t="shared" ref="A11:A18" si="3">IF(OR(B11&lt;&gt;"",J11&lt;&gt;""),CONCATENATE(LEFT(A10,3),IF(MID(A10,4,2)+1&lt;10,CONCATENATE("0",MID(A10,4,2)+1))),"")</f>
        <v>IMG02</v>
      </c>
      <c r="B11" s="62" t="s">
        <v>188</v>
      </c>
      <c r="C11" s="20" t="str">
        <f t="shared" si="0"/>
        <v>Recurso M5A</v>
      </c>
      <c r="D11" s="63" t="s">
        <v>189</v>
      </c>
      <c r="E11" s="63" t="s">
        <v>155</v>
      </c>
      <c r="F11" s="13" t="str">
        <f t="shared" ref="F11:F74" ca="1" si="4">IF(OR(B11&lt;&gt;"",J11&lt;&gt;""),CONCATENATE($C$7,"_",$A11,IF($G$4="Cuaderno de Estudio","_small",CONCATENATE(IF(I11="","","n"),IF(LEFT($G$5,1)="F",".jpg",".png")))),"")</f>
        <v>MA_06_14_REC70_IMG02n.png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MA_06_14_REC70_IMG02a.png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c r="O11" s="2" t="str">
        <f>'Definición técnica de imagenes'!A13</f>
        <v>M101</v>
      </c>
    </row>
    <row r="12" spans="1:16" s="11" customFormat="1" ht="167.25" customHeight="1">
      <c r="A12" s="12" t="str">
        <f t="shared" si="3"/>
        <v>IMG03</v>
      </c>
      <c r="B12" s="62" t="s">
        <v>188</v>
      </c>
      <c r="C12" s="20" t="str">
        <f t="shared" si="0"/>
        <v>Recurso M5A</v>
      </c>
      <c r="D12" s="63" t="s">
        <v>189</v>
      </c>
      <c r="E12" s="63" t="s">
        <v>155</v>
      </c>
      <c r="F12" s="13" t="str">
        <f t="shared" ca="1" si="4"/>
        <v>MA_06_14_REC70_IMG03n.png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MA_06_14_REC70_IMG03a.png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193</v>
      </c>
      <c r="K12" s="64"/>
      <c r="O12" s="2" t="str">
        <f>'Definición técnica de imagenes'!A18</f>
        <v>Diaporama F1</v>
      </c>
    </row>
    <row r="13" spans="1:16" s="11" customFormat="1" ht="154.5" customHeight="1">
      <c r="A13" s="12" t="str">
        <f t="shared" si="3"/>
        <v>IMG04</v>
      </c>
      <c r="B13" s="62" t="s">
        <v>188</v>
      </c>
      <c r="C13" s="20" t="str">
        <f t="shared" si="0"/>
        <v>Recurso M5A</v>
      </c>
      <c r="D13" s="63" t="s">
        <v>189</v>
      </c>
      <c r="E13" s="63" t="s">
        <v>155</v>
      </c>
      <c r="F13" s="13" t="str">
        <f t="shared" ca="1" si="4"/>
        <v>MA_06_14_REC70_IMG04n.png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MA_06_14_REC70_IMG04a.png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194</v>
      </c>
      <c r="K13" s="64"/>
      <c r="O13" s="2" t="str">
        <f>'Definición técnica de imagenes'!A19</f>
        <v>F4</v>
      </c>
    </row>
    <row r="14" spans="1:16" s="11" customFormat="1" ht="187" customHeight="1">
      <c r="A14" s="12" t="str">
        <f t="shared" si="3"/>
        <v>IMG05</v>
      </c>
      <c r="B14" s="62" t="s">
        <v>188</v>
      </c>
      <c r="C14" s="20" t="str">
        <f t="shared" si="0"/>
        <v>Recurso M5A</v>
      </c>
      <c r="D14" s="63" t="s">
        <v>189</v>
      </c>
      <c r="E14" s="63" t="s">
        <v>155</v>
      </c>
      <c r="F14" s="13" t="str">
        <f t="shared" ca="1" si="4"/>
        <v>MA_06_14_REC70_IMG05n.png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MA_06_14_REC70_IMG05a.png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195</v>
      </c>
      <c r="K14" s="64"/>
      <c r="O14" s="2" t="str">
        <f>'Definición técnica de imagenes'!A22</f>
        <v>F6</v>
      </c>
    </row>
    <row r="15" spans="1:16" s="11" customFormat="1" ht="157.5" customHeight="1">
      <c r="A15" s="12" t="str">
        <f t="shared" si="3"/>
        <v>IMG06</v>
      </c>
      <c r="B15" s="62" t="s">
        <v>188</v>
      </c>
      <c r="C15" s="20" t="str">
        <f t="shared" si="0"/>
        <v>Recurso M5A</v>
      </c>
      <c r="D15" s="63" t="s">
        <v>189</v>
      </c>
      <c r="E15" s="63" t="s">
        <v>155</v>
      </c>
      <c r="F15" s="13" t="str">
        <f t="shared" ca="1" si="4"/>
        <v>MA_06_14_REC70_IMG06n.png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MA_06_14_REC70_IMG06a.png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196</v>
      </c>
      <c r="K15" s="66"/>
      <c r="O15" s="2" t="str">
        <f>'Definición técnica de imagenes'!A24</f>
        <v>F6B</v>
      </c>
    </row>
    <row r="16" spans="1:16" s="11" customFormat="1" ht="220" customHeight="1">
      <c r="A16" s="12" t="str">
        <f t="shared" si="3"/>
        <v>IMG07</v>
      </c>
      <c r="B16" s="62" t="s">
        <v>188</v>
      </c>
      <c r="C16" s="20" t="str">
        <f t="shared" si="0"/>
        <v>Recurso M5A</v>
      </c>
      <c r="D16" s="63" t="s">
        <v>189</v>
      </c>
      <c r="E16" s="63" t="s">
        <v>155</v>
      </c>
      <c r="F16" s="13" t="str">
        <f t="shared" ca="1" si="4"/>
        <v>MA_06_14_REC70_IMG07n.png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MA_06_14_REC70_IMG07a.png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197</v>
      </c>
      <c r="K16" s="68"/>
      <c r="O16" s="2" t="str">
        <f>'Definición técnica de imagenes'!A25</f>
        <v>F7</v>
      </c>
    </row>
    <row r="17" spans="1:15" s="11" customFormat="1" ht="220" customHeight="1">
      <c r="A17" s="12" t="str">
        <f t="shared" si="3"/>
        <v>IMG08</v>
      </c>
      <c r="B17" s="62" t="s">
        <v>188</v>
      </c>
      <c r="C17" s="20" t="str">
        <f t="shared" si="0"/>
        <v>Recurso M5A</v>
      </c>
      <c r="D17" s="63" t="s">
        <v>189</v>
      </c>
      <c r="E17" s="63" t="s">
        <v>155</v>
      </c>
      <c r="F17" s="13" t="str">
        <f t="shared" ca="1" si="4"/>
        <v>MA_06_14_REC70_IMG08n.png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MA_06_14_REC70_IMG08a.png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7" t="s">
        <v>197</v>
      </c>
      <c r="K17" s="66"/>
      <c r="O17" s="2" t="str">
        <f>'Definición técnica de imagenes'!A27</f>
        <v>F7B</v>
      </c>
    </row>
    <row r="18" spans="1:15" s="11" customFormat="1" ht="220" customHeight="1">
      <c r="A18" s="12" t="str">
        <f t="shared" si="3"/>
        <v>IMG09</v>
      </c>
      <c r="B18" s="62" t="s">
        <v>188</v>
      </c>
      <c r="C18" s="20" t="str">
        <f t="shared" si="0"/>
        <v>Recurso M5A</v>
      </c>
      <c r="D18" s="63" t="s">
        <v>189</v>
      </c>
      <c r="E18" s="63" t="s">
        <v>155</v>
      </c>
      <c r="F18" s="13" t="str">
        <f t="shared" ca="1" si="4"/>
        <v>MA_06_14_REC70_IMG09n.png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MA_06_14_REC70_IMG09a.png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t="s">
        <v>198</v>
      </c>
      <c r="K18" s="66"/>
      <c r="O18" s="2" t="str">
        <f>'Definición técnica de imagenes'!A30</f>
        <v>F8</v>
      </c>
    </row>
    <row r="19" spans="1:15" s="11" customFormat="1" ht="146" customHeight="1">
      <c r="A19" s="12" t="str">
        <f t="shared" ref="A19:A50" si="6">IF(OR(B19&lt;&gt;"",J19&lt;&gt;""),CONCATENATE(LEFT(A18,3),IF(MID(A18,4,2)+1&lt;10,CONCATENATE("0",MID(A18,4,2)+1),MID(A18,4,2)+1)),"")</f>
        <v>IMG10</v>
      </c>
      <c r="B19" s="62" t="s">
        <v>188</v>
      </c>
      <c r="C19" s="20" t="str">
        <f t="shared" si="0"/>
        <v>Recurso M5A</v>
      </c>
      <c r="D19" s="63" t="s">
        <v>189</v>
      </c>
      <c r="E19" s="63" t="s">
        <v>155</v>
      </c>
      <c r="F19" s="13" t="str">
        <f t="shared" ca="1" si="4"/>
        <v>MA_06_14_REC70_IMG10n.png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MA_06_14_REC70_IMG10a.png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t="s">
        <v>199</v>
      </c>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25"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825500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12700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12700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12700</xdr:rowOff>
                  </from>
                  <to>
                    <xdr:col>2</xdr:col>
                    <xdr:colOff>1041400</xdr:colOff>
                    <xdr:row>4</xdr:row>
                    <xdr:rowOff>241300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12700</xdr:rowOff>
                  </from>
                  <to>
                    <xdr:col>3</xdr:col>
                    <xdr:colOff>863600</xdr:colOff>
                    <xdr:row>4</xdr:row>
                    <xdr:rowOff>241300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25400</xdr:colOff>
                    <xdr:row>4</xdr:row>
                    <xdr:rowOff>12700</xdr:rowOff>
                  </from>
                  <to>
                    <xdr:col>5</xdr:col>
                    <xdr:colOff>12700</xdr:colOff>
                    <xdr:row>4</xdr:row>
                    <xdr:rowOff>241300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Ancopepe pepe</cp:lastModifiedBy>
  <dcterms:created xsi:type="dcterms:W3CDTF">2014-07-01T23:43:25Z</dcterms:created>
  <dcterms:modified xsi:type="dcterms:W3CDTF">2016-02-11T19:26:43Z</dcterms:modified>
</cp:coreProperties>
</file>