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935" windowHeight="1006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<sst xmlns="http://schemas.openxmlformats.org/spreadsheetml/2006/main" count="382" uniqueCount="191">
  <si>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</si>
  <si>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</si>
  <si>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</si>
  <si>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</si>
  <si>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</si>
  <si>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</si>
  <si>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</si>
  <si>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</si>
  <si>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</si>
  <si>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</si>
  <si>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</si>
  <si>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</si>
  <si>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</si>
  <si>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</si>
  <si>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</si>
  <si>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</si>
  <si>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</si>
  <si>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</si>
  <si>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</si>
  <si>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</si>
  <si>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</si>
  <si>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</si>
  <si>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</si>
  <si>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</si>
  <si>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</si>
  <si>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</si>
  <si>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</si>
  <si>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</si>
  <si>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</si>
  <si>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</si>
  <si>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</si>
  <si>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</si>
  <si>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</si>
  <si>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</si>
  <si>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</si>
  <si>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</si>
  <si>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</si>
  <si>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</si>
  <si>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</si>
  <si>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</si>
  <si>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</si>
  <si>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</si>
  <si>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</si>
  <si>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</si>
  <si>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</si>
  <si>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</si>
  <si>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</si>
  <si>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</si>
  <si>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</si>
  <si>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</si>
  <si>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</si>
  <si>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</si>
  <si>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</si>
  <si>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</si>
  <si>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</si>
  <si>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</si>
  <si>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</si>
  <si>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</si>
  <si>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</si>
  <si>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</si>
  <si>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</si>
  <si>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</si>
  <si>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</si>
  <si>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</si>
  <si>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</si>
  <si>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</si>
  <si>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</si>
  <si>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</si>
  <si>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</si>
  <si>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</si>
  <si>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</si>
  <si>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</si>
  <si>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</si>
  <si>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</si>
  <si>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</si>
  <si>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</si>
  <si>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</si>
  <si>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</si>
  <si>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</si>
  <si>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</si>
  <si>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</si>
  <si>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</si>
  <si>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</si>
  <si>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</si>
  <si>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</si>
  <si>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</si>
  <si>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</si>
  <si>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</si>
  <si>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</si>
  <si>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</si>
  <si>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</si>
  <si>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</si>
  <si>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</si>
  <si>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</si>
  <si>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</si>
  <si>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</si>
  <si>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</si>
  <si>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</si>
  <si>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</si>
  <si>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</si>
  <si>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</si>
  <si>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</si>
  <si>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</si>
  <si>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</si>
  <si>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</si>
  <si>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</si>
  <si>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</si>
  <si>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</si>
  <si>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</si>
  <si>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</si>
  <si>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</si>
  <si>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</si>
  <si>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</si>
  <si>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</si>
  <si>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</si>
  <si>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</si>
  <si>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</si>
  <si>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</si>
  <si>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</si>
  <si>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</si>
  <si>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</si>
  <si>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</si>
  <si>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</si>
  <si>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</si>
  <si>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</si>
  <si>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</si>
  <si>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</si>
  <si>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</si>
  <si>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</si>
  <si>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</si>
  <si>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</si>
  <si>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</si>
  <si>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</si>
  <si>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</si>
  <si>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</si>
  <si>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</si>
  <si>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</si>
  <si>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</si>
  <si>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</si>
  <si>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</si>
  <si>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</si>
  <si>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</si>
  <si>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</si>
  <si>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</si>
  <si>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</si>
  <si>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</si>
  <si>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</si>
  <si>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</si>
  <si>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</si>
  <si>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</si>
  <si>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</si>
  <si>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</si>
  <si>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</si>
  <si>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</si>
  <si>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</si>
  <si>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</si>
  <si>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</si>
  <si>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</si>
  <si>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</si>
  <si>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</si>
  <si>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</si>
  <si>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</si>
  <si>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</si>
  <si>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</si>
  <si>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</si>
  <si>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</si>
  <si>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</si>
  <si>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</si>
  <si>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</si>
  <si>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</si>
  <si>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</si>
  <si>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</si>
  <si>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</si>
  <si>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</si>
  <si>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</si>
  <si>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</si>
  <si>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</si>
  <si>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</si>
  <si>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</si>
  <si>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</si>
  <si>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</si>
  <si>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</si>
  <si>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</si>
  <si>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</si>
  <si>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</si>
  <si>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</si>
  <si>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</si>
  <si>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</si>
  <si>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Josué Malagón</t>
  </si>
  <si>
    <t xml:space="preserve">Identifica inecuaciones  </t>
  </si>
  <si>
    <t>MA_08_06_REC_160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</si>
</sst>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9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9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 Id="rId9" Type="http://schemas.openxmlformats.org/officeDocument/2006/relationships/image" Target="../media/image9.gif"/></Relationships>
</file>

<file path=xl/drawings/drawing1.xml><?xml version="1.0" encoding="utf-8"?>
<xdr:wsDr xmlns:xdr="http://schemas.openxmlformats.org/drawingml/2006/spreadsheetDrawing" xmlns:a="http://schemas.openxmlformats.org/drawingml/2006/main">
  <xdr:twoCellAnchor editAs="oneCell">
    <xdr:from>
      <xdr:col>9</xdr:col>
      <xdr:colOff>265736</xdr:colOff>
      <xdr:row>9</xdr:row>
      <xdr:rowOff>507999</xdr:rowOff>
    </xdr:from>
    <xdr:to>
      <xdr:col>10</xdr:col>
      <xdr:colOff>86783</xdr:colOff>
      <xdr:row>9</xdr:row>
      <xdr:rowOff>785282</xdr:rowOff>
    </xdr:to>
    <xdr:pic>
      <xdr:nvPicPr>
        <xdr:cNvPr id="2" name="Imagen 1" descr="Ima-Rec-160-1.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60569" y="2561166"/>
          <a:ext cx="2477464" cy="277283"/>
        </a:xfrm>
        <a:prstGeom prst="rect">
          <a:avLst/>
        </a:prstGeom>
      </xdr:spPr>
    </xdr:pic>
    <xdr:clientData/>
  </xdr:twoCellAnchor>
  <xdr:twoCellAnchor editAs="oneCell">
    <xdr:from>
      <xdr:col>9</xdr:col>
      <xdr:colOff>645584</xdr:colOff>
      <xdr:row>10</xdr:row>
      <xdr:rowOff>253648</xdr:rowOff>
    </xdr:from>
    <xdr:to>
      <xdr:col>9</xdr:col>
      <xdr:colOff>2266950</xdr:colOff>
      <xdr:row>10</xdr:row>
      <xdr:rowOff>552450</xdr:rowOff>
    </xdr:to>
    <xdr:pic>
      <xdr:nvPicPr>
        <xdr:cNvPr id="3" name="Imagen 2" descr="Ima-Rec-160-2.gif"/>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340417" y="3566231"/>
          <a:ext cx="1621366" cy="298802"/>
        </a:xfrm>
        <a:prstGeom prst="rect">
          <a:avLst/>
        </a:prstGeom>
      </xdr:spPr>
    </xdr:pic>
    <xdr:clientData/>
  </xdr:twoCellAnchor>
  <xdr:twoCellAnchor editAs="oneCell">
    <xdr:from>
      <xdr:col>9</xdr:col>
      <xdr:colOff>189251</xdr:colOff>
      <xdr:row>11</xdr:row>
      <xdr:rowOff>169334</xdr:rowOff>
    </xdr:from>
    <xdr:to>
      <xdr:col>9</xdr:col>
      <xdr:colOff>2474383</xdr:colOff>
      <xdr:row>11</xdr:row>
      <xdr:rowOff>808567</xdr:rowOff>
    </xdr:to>
    <xdr:pic>
      <xdr:nvPicPr>
        <xdr:cNvPr id="4" name="Imagen 3" descr="Ima-Rec-160-3.gif"/>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84084" y="4307417"/>
          <a:ext cx="2285132" cy="639233"/>
        </a:xfrm>
        <a:prstGeom prst="rect">
          <a:avLst/>
        </a:prstGeom>
      </xdr:spPr>
    </xdr:pic>
    <xdr:clientData/>
  </xdr:twoCellAnchor>
  <xdr:twoCellAnchor editAs="oneCell">
    <xdr:from>
      <xdr:col>9</xdr:col>
      <xdr:colOff>63047</xdr:colOff>
      <xdr:row>12</xdr:row>
      <xdr:rowOff>275167</xdr:rowOff>
    </xdr:from>
    <xdr:to>
      <xdr:col>9</xdr:col>
      <xdr:colOff>2190750</xdr:colOff>
      <xdr:row>12</xdr:row>
      <xdr:rowOff>563033</xdr:rowOff>
    </xdr:to>
    <xdr:pic>
      <xdr:nvPicPr>
        <xdr:cNvPr id="5" name="Imagen 4" descr="Ima-Rec-160-4.gif"/>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57880" y="5302250"/>
          <a:ext cx="2127703" cy="287866"/>
        </a:xfrm>
        <a:prstGeom prst="rect">
          <a:avLst/>
        </a:prstGeom>
      </xdr:spPr>
    </xdr:pic>
    <xdr:clientData/>
  </xdr:twoCellAnchor>
  <xdr:twoCellAnchor editAs="oneCell">
    <xdr:from>
      <xdr:col>9</xdr:col>
      <xdr:colOff>370416</xdr:colOff>
      <xdr:row>13</xdr:row>
      <xdr:rowOff>155623</xdr:rowOff>
    </xdr:from>
    <xdr:to>
      <xdr:col>9</xdr:col>
      <xdr:colOff>2389716</xdr:colOff>
      <xdr:row>13</xdr:row>
      <xdr:rowOff>459317</xdr:rowOff>
    </xdr:to>
    <xdr:pic>
      <xdr:nvPicPr>
        <xdr:cNvPr id="6" name="Imagen 5" descr="Ima-Rec-160-5.gif"/>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065249" y="6145790"/>
          <a:ext cx="2019300" cy="303694"/>
        </a:xfrm>
        <a:prstGeom prst="rect">
          <a:avLst/>
        </a:prstGeom>
      </xdr:spPr>
    </xdr:pic>
    <xdr:clientData/>
  </xdr:twoCellAnchor>
  <xdr:twoCellAnchor editAs="oneCell">
    <xdr:from>
      <xdr:col>9</xdr:col>
      <xdr:colOff>165620</xdr:colOff>
      <xdr:row>14</xdr:row>
      <xdr:rowOff>275166</xdr:rowOff>
    </xdr:from>
    <xdr:to>
      <xdr:col>10</xdr:col>
      <xdr:colOff>535516</xdr:colOff>
      <xdr:row>14</xdr:row>
      <xdr:rowOff>628649</xdr:rowOff>
    </xdr:to>
    <xdr:pic>
      <xdr:nvPicPr>
        <xdr:cNvPr id="7" name="Imagen 6" descr="Ima-Rec-160-6.gif"/>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60453" y="6942666"/>
          <a:ext cx="3026313" cy="353483"/>
        </a:xfrm>
        <a:prstGeom prst="rect">
          <a:avLst/>
        </a:prstGeom>
      </xdr:spPr>
    </xdr:pic>
    <xdr:clientData/>
  </xdr:twoCellAnchor>
  <xdr:twoCellAnchor editAs="oneCell">
    <xdr:from>
      <xdr:col>9</xdr:col>
      <xdr:colOff>730250</xdr:colOff>
      <xdr:row>15</xdr:row>
      <xdr:rowOff>219674</xdr:rowOff>
    </xdr:from>
    <xdr:to>
      <xdr:col>9</xdr:col>
      <xdr:colOff>2233084</xdr:colOff>
      <xdr:row>15</xdr:row>
      <xdr:rowOff>609599</xdr:rowOff>
    </xdr:to>
    <xdr:pic>
      <xdr:nvPicPr>
        <xdr:cNvPr id="8" name="Imagen 7" descr="Ima-Rec-160-7.gif"/>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425083" y="7712674"/>
          <a:ext cx="1502834" cy="389925"/>
        </a:xfrm>
        <a:prstGeom prst="rect">
          <a:avLst/>
        </a:prstGeom>
      </xdr:spPr>
    </xdr:pic>
    <xdr:clientData/>
  </xdr:twoCellAnchor>
  <xdr:twoCellAnchor editAs="oneCell">
    <xdr:from>
      <xdr:col>8</xdr:col>
      <xdr:colOff>1555749</xdr:colOff>
      <xdr:row>16</xdr:row>
      <xdr:rowOff>114201</xdr:rowOff>
    </xdr:from>
    <xdr:to>
      <xdr:col>10</xdr:col>
      <xdr:colOff>353483</xdr:colOff>
      <xdr:row>16</xdr:row>
      <xdr:rowOff>442382</xdr:rowOff>
    </xdr:to>
    <xdr:pic>
      <xdr:nvPicPr>
        <xdr:cNvPr id="9" name="Imagen 8" descr="Ima-Rec-160-8.gif"/>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684249" y="8485618"/>
          <a:ext cx="3020484" cy="328181"/>
        </a:xfrm>
        <a:prstGeom prst="rect">
          <a:avLst/>
        </a:prstGeom>
      </xdr:spPr>
    </xdr:pic>
    <xdr:clientData/>
  </xdr:twoCellAnchor>
  <xdr:twoCellAnchor editAs="oneCell">
    <xdr:from>
      <xdr:col>9</xdr:col>
      <xdr:colOff>129446</xdr:colOff>
      <xdr:row>17</xdr:row>
      <xdr:rowOff>252370</xdr:rowOff>
    </xdr:from>
    <xdr:to>
      <xdr:col>10</xdr:col>
      <xdr:colOff>31750</xdr:colOff>
      <xdr:row>17</xdr:row>
      <xdr:rowOff>603250</xdr:rowOff>
    </xdr:to>
    <xdr:pic>
      <xdr:nvPicPr>
        <xdr:cNvPr id="10" name="Imagen 9" descr="Ima-Rec-160-9.gif"/>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824279" y="9205870"/>
          <a:ext cx="2558721" cy="350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3"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M10B</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8</v>
      </c>
      <c r="D3" s="87"/>
      <c r="F3" s="79">
        <v>42341</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99" customHeight="1" x14ac:dyDescent="0.25">
      <c r="A10" s="12" t="str">
        <f>IF(OR(B10&lt;&gt;"",J10&lt;&gt;""),"IMG01","")</f>
        <v>IMG01</v>
      </c>
      <c r="B10" s="62" t="s">
        <v>187</v>
      </c>
      <c r="C10" s="20" t="str">
        <f t="shared" ref="C10:C41" si="0">IF(OR(B10&lt;&gt;"",J10&lt;&gt;""),IF($G$4="Recurso",CONCATENATE($G$4," ",$G$5),$G$4),"")</f>
        <v>Recurso M10B</v>
      </c>
      <c r="D10" s="63"/>
      <c r="E10" s="63" t="s">
        <v>155</v>
      </c>
      <c r="F10" s="13" t="str">
        <f t="shared" ref="F10" ca="1" si="1">IF(OR(B10&lt;&gt;"",J10&lt;&gt;""),CONCATENATE($C$7,"_",$A10,IF($G$4="Cuaderno de Estudio","_small",CONCATENATE(IF(I10="","","n"),IF(LEFT($G$5,1)="F",".jpg",".png")))),"")</f>
        <v>MA_08_06_REC_160_IMG01.png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65.099999999999994" customHeight="1" x14ac:dyDescent="0.25">
      <c r="A11" s="12" t="str">
        <f t="shared" ref="A11:A18" si="3">IF(OR(B11&lt;&gt;"",J11&lt;&gt;""),CONCATENATE(LEFT(A10,3),IF(MID(A10,4,2)+1&lt;10,CONCATENATE("0",MID(A10,4,2)+1))),"")</f>
        <v>IMG02</v>
      </c>
      <c r="B11" s="62" t="s">
        <v>187</v>
      </c>
      <c r="C11" s="20" t="str">
        <f t="shared" si="0"/>
        <v>Recurso M10B</v>
      </c>
      <c r="D11" s="63"/>
      <c r="E11" s="63" t="s">
        <v>155</v>
      </c>
      <c r="F11" s="13" t="str">
        <f t="shared" ref="F11:F74" ca="1" si="4">IF(OR(B11&lt;&gt;"",J11&lt;&gt;""),CONCATENATE($C$7,"_",$A11,IF($G$4="Cuaderno de Estudio","_small",CONCATENATE(IF(I11="","","n"),IF(LEFT($G$5,1)="F",".jpg",".png")))),"")</f>
        <v>MA_08_06_REC_160_IMG02.png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c r="O11" s="2" t="str">
        <f>'Definición técnica de imagenes'!A13</f>
        <v>M101</v>
      </c>
    </row>
    <row r="12" spans="1:16" s="11" customFormat="1" ht="69.95" customHeight="1" x14ac:dyDescent="0.25">
      <c r="A12" s="12" t="str">
        <f t="shared" si="3"/>
        <v>IMG03</v>
      </c>
      <c r="B12" s="62" t="s">
        <v>187</v>
      </c>
      <c r="C12" s="20" t="str">
        <f t="shared" si="0"/>
        <v>Recurso M10B</v>
      </c>
      <c r="D12" s="63"/>
      <c r="E12" s="63" t="s">
        <v>155</v>
      </c>
      <c r="F12" s="13" t="str">
        <f t="shared" ca="1" si="4"/>
        <v>MA_08_06_REC_160_IMG03.png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75.95" customHeight="1" x14ac:dyDescent="0.25">
      <c r="A13" s="12" t="str">
        <f t="shared" si="3"/>
        <v>IMG04</v>
      </c>
      <c r="B13" s="62" t="s">
        <v>187</v>
      </c>
      <c r="C13" s="20" t="str">
        <f t="shared" si="0"/>
        <v>Recurso M10B</v>
      </c>
      <c r="D13" s="63"/>
      <c r="E13" s="63" t="s">
        <v>155</v>
      </c>
      <c r="F13" s="13" t="str">
        <f t="shared" ca="1" si="4"/>
        <v>MA_08_06_REC_160_IMG04.png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53.1" customHeight="1" x14ac:dyDescent="0.25">
      <c r="A14" s="12" t="str">
        <f t="shared" si="3"/>
        <v>IMG05</v>
      </c>
      <c r="B14" s="62" t="s">
        <v>187</v>
      </c>
      <c r="C14" s="20" t="str">
        <f t="shared" si="0"/>
        <v>Recurso M10B</v>
      </c>
      <c r="D14" s="63"/>
      <c r="E14" s="63" t="s">
        <v>155</v>
      </c>
      <c r="F14" s="13" t="str">
        <f t="shared" ca="1" si="4"/>
        <v>MA_08_06_REC_160_IMG05.png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65.099999999999994" customHeight="1" x14ac:dyDescent="0.25">
      <c r="A15" s="12" t="str">
        <f t="shared" si="3"/>
        <v>IMG06</v>
      </c>
      <c r="B15" s="62" t="s">
        <v>187</v>
      </c>
      <c r="C15" s="20" t="str">
        <f t="shared" si="0"/>
        <v>Recurso M10B</v>
      </c>
      <c r="D15" s="63"/>
      <c r="E15" s="63" t="s">
        <v>155</v>
      </c>
      <c r="F15" s="13" t="str">
        <f t="shared" ca="1" si="4"/>
        <v>MA_08_06_REC_160_IMG06.png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69" customHeight="1" x14ac:dyDescent="0.25">
      <c r="A16" s="12" t="str">
        <f t="shared" si="3"/>
        <v>IMG07</v>
      </c>
      <c r="B16" s="62" t="s">
        <v>187</v>
      </c>
      <c r="C16" s="20" t="str">
        <f t="shared" si="0"/>
        <v>Recurso M10B</v>
      </c>
      <c r="D16" s="63"/>
      <c r="E16" s="63" t="s">
        <v>155</v>
      </c>
      <c r="F16" s="13" t="str">
        <f t="shared" ca="1" si="4"/>
        <v>MA_08_06_REC_160_IMG07.png</v>
      </c>
      <c r="G16" s="13" t="str">
        <f ca="1">IF($F16&lt;&gt;"",IF($G$4="Recurso",VLOOKUP($E16,OFFSET('Definición técnica de imagenes'!$A$1,MATCH($G$5,'Definición técnica de imagenes'!$A$1:$A$104,0)-1,1,COUNTIF('Definición técnica de imagenes'!$A$3:$A$102,$G$5),5),5,FALSE),'Definición técnica de imagenes'!$F$16),"")</f>
        <v>273 x 51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45.95" customHeight="1" x14ac:dyDescent="0.25">
      <c r="A17" s="12" t="str">
        <f t="shared" si="3"/>
        <v>IMG08</v>
      </c>
      <c r="B17" s="62" t="s">
        <v>187</v>
      </c>
      <c r="C17" s="20" t="str">
        <f t="shared" si="0"/>
        <v>Recurso M10B</v>
      </c>
      <c r="D17" s="63"/>
      <c r="E17" s="63" t="s">
        <v>155</v>
      </c>
      <c r="F17" s="13" t="str">
        <f t="shared" ca="1" si="4"/>
        <v>MA_08_06_REC_160_IMG08.png</v>
      </c>
      <c r="G17" s="13" t="str">
        <f ca="1">IF($F17&lt;&gt;"",IF($G$4="Recurso",VLOOKUP($E17,OFFSET('Definición técnica de imagenes'!$A$1,MATCH($G$5,'Definición técnica de imagenes'!$A$1:$A$104,0)-1,1,COUNTIF('Definición técnica de imagenes'!$A$3:$A$102,$G$5),5),5,FALSE),'Definición técnica de imagenes'!$F$16),"")</f>
        <v>273 x 51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53.1" customHeight="1" x14ac:dyDescent="0.25">
      <c r="A18" s="12" t="str">
        <f t="shared" si="3"/>
        <v>IMG09</v>
      </c>
      <c r="B18" s="62" t="s">
        <v>187</v>
      </c>
      <c r="C18" s="20" t="str">
        <f t="shared" si="0"/>
        <v>Recurso M10B</v>
      </c>
      <c r="D18" s="63"/>
      <c r="E18" s="63" t="s">
        <v>155</v>
      </c>
      <c r="F18" s="13" t="str">
        <f t="shared" ca="1" si="4"/>
        <v>MA_08_06_REC_160_IMG09.png</v>
      </c>
      <c r="G18" s="13" t="str">
        <f ca="1">IF($F18&lt;&gt;"",IF($G$4="Recurso",VLOOKUP($E18,OFFSET('Definición técnica de imagenes'!$A$1,MATCH($G$5,'Definición técnica de imagenes'!$A$1:$A$104,0)-1,1,COUNTIF('Definición técnica de imagenes'!$A$3:$A$102,$G$5),5),5,FALSE),'Definición técnica de imagenes'!$F$16),"")</f>
        <v>273 x 51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47.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15.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4.1"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1"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9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3"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09999999999999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2015-12-14T17:15:59Z</dcterms:modified>
</cp:coreProperties>
</file>