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Tema 9-9\Solicitudes grá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<sst xmlns="http://schemas.openxmlformats.org/spreadsheetml/2006/main" count="391" uniqueCount="192">
  <si>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</si>
  <si>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</si>
  <si>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</si>
  <si>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</si>
  <si>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</si>
  <si>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</si>
  <si>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</si>
  <si>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</si>
  <si>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</si>
  <si>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</si>
  <si>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</si>
  <si>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</si>
  <si>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</si>
  <si>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</si>
  <si>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</si>
  <si>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</si>
  <si>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</si>
  <si>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</si>
  <si>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</si>
  <si>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</si>
  <si>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</si>
  <si>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</si>
  <si>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</si>
  <si>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</si>
  <si>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</si>
  <si>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</si>
  <si>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</si>
  <si>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</si>
  <si>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</si>
  <si>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</si>
  <si>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</si>
  <si>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</si>
  <si>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</si>
  <si>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</si>
  <si>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</si>
  <si>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</si>
  <si>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</si>
  <si>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</si>
  <si>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</si>
  <si>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</si>
  <si>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</si>
  <si>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</si>
  <si>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</si>
  <si>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</si>
  <si>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</si>
  <si>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</si>
  <si>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</si>
  <si>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</si>
  <si>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</si>
  <si>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</si>
  <si>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</si>
  <si>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</si>
  <si>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</si>
  <si>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</si>
  <si>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</si>
  <si>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</si>
  <si>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</si>
  <si>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</si>
  <si>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</si>
  <si>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</si>
  <si>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</si>
  <si>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</si>
  <si>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</si>
  <si>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</si>
  <si>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</si>
  <si>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</si>
  <si>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</si>
  <si>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</si>
  <si>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</si>
  <si>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</si>
  <si>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</si>
  <si>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</si>
  <si>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</si>
  <si>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</si>
  <si>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</si>
  <si>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</si>
  <si>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</si>
  <si>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</si>
  <si>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</si>
  <si>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</si>
  <si>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</si>
  <si>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</si>
  <si>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</si>
  <si>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</si>
  <si>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</si>
  <si>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</si>
  <si>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</si>
  <si>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</si>
  <si>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</si>
  <si>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</si>
  <si>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</si>
  <si>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</si>
  <si>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</si>
  <si>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</si>
  <si>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</si>
  <si>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</si>
  <si>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</si>
  <si>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</si>
  <si>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</si>
  <si>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</si>
  <si>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</si>
  <si>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</si>
  <si>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</si>
  <si>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</si>
  <si>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</si>
  <si>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</si>
  <si>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</si>
  <si>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</si>
  <si>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</si>
  <si>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</si>
  <si>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</si>
  <si>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</si>
  <si>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</si>
  <si>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</si>
  <si>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</si>
  <si>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</si>
  <si>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</si>
  <si>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</si>
  <si>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</si>
  <si>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</si>
  <si>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</si>
  <si>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</si>
  <si>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</si>
  <si>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</si>
  <si>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</si>
  <si>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</si>
  <si>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</si>
  <si>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</si>
  <si>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</si>
  <si>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</si>
  <si>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</si>
  <si>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</si>
  <si>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</si>
  <si>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</si>
  <si>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</si>
  <si>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</si>
  <si>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</si>
  <si>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</si>
  <si>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</si>
  <si>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</si>
  <si>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</si>
  <si>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</si>
  <si>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</si>
  <si>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</si>
  <si>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</si>
  <si>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</si>
  <si>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</si>
  <si>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</si>
  <si>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</si>
  <si>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</si>
  <si>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</si>
  <si>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</si>
  <si>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</si>
  <si>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</si>
  <si>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</si>
  <si>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</si>
  <si>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</si>
  <si>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</si>
  <si>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</si>
  <si>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</si>
  <si>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</si>
  <si>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</si>
  <si>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</si>
  <si>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</si>
  <si>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</si>
  <si>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</si>
  <si>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</si>
  <si>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</si>
  <si>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</si>
  <si>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</si>
  <si>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</si>
  <si>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</si>
  <si>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</si>
  <si>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</si>
  <si>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</si>
  <si>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</si>
  <si>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</si>
  <si>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</si>
  <si>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</si>
  <si>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</si>
  <si>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</si>
  <si>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</si>
  <si>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</si>
  <si>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</si>
  <si>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</si>
  <si>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</si>
  <si>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</si>
  <si>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métodos de razonamiento y la semejanza</t>
  </si>
  <si>
    <t>MA_09_09_REC200</t>
  </si>
  <si>
    <t>ver observaciones</t>
  </si>
  <si>
    <t>Ilustración</t>
  </si>
  <si>
    <t>ilustración como en la imagen de referencia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</si>
</sst>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379069</xdr:colOff>
      <xdr:row>9</xdr:row>
      <xdr:rowOff>188286</xdr:rowOff>
    </xdr:from>
    <xdr:to>
      <xdr:col>10</xdr:col>
      <xdr:colOff>1893925</xdr:colOff>
      <xdr:row>9</xdr:row>
      <xdr:rowOff>1832122</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37703" y="2325873"/>
          <a:ext cx="1514856" cy="16438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852820</xdr:colOff>
      <xdr:row>10</xdr:row>
      <xdr:rowOff>210437</xdr:rowOff>
    </xdr:from>
    <xdr:to>
      <xdr:col>10</xdr:col>
      <xdr:colOff>1768109</xdr:colOff>
      <xdr:row>10</xdr:row>
      <xdr:rowOff>1746177</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211454" y="4253024"/>
          <a:ext cx="915289" cy="1535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653459</xdr:colOff>
      <xdr:row>11</xdr:row>
      <xdr:rowOff>605194</xdr:rowOff>
    </xdr:from>
    <xdr:to>
      <xdr:col>10</xdr:col>
      <xdr:colOff>2004902</xdr:colOff>
      <xdr:row>11</xdr:row>
      <xdr:rowOff>1772758</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012093" y="6552781"/>
          <a:ext cx="1351443" cy="11675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376570</xdr:colOff>
      <xdr:row>12</xdr:row>
      <xdr:rowOff>41767</xdr:rowOff>
    </xdr:from>
    <xdr:to>
      <xdr:col>10</xdr:col>
      <xdr:colOff>2127176</xdr:colOff>
      <xdr:row>12</xdr:row>
      <xdr:rowOff>1784721</xdr:rowOff>
    </xdr:to>
    <xdr:pic>
      <xdr:nvPicPr>
        <xdr:cNvPr id="5" name="Imagen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35204" y="7894354"/>
          <a:ext cx="1750606" cy="17429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465174</xdr:colOff>
      <xdr:row>13</xdr:row>
      <xdr:rowOff>404320</xdr:rowOff>
    </xdr:from>
    <xdr:to>
      <xdr:col>15</xdr:col>
      <xdr:colOff>378564</xdr:colOff>
      <xdr:row>13</xdr:row>
      <xdr:rowOff>1751936</xdr:rowOff>
    </xdr:to>
    <xdr:pic>
      <xdr:nvPicPr>
        <xdr:cNvPr id="6" name="Imagen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823808" y="10161907"/>
          <a:ext cx="2172808" cy="13476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381344</xdr:colOff>
      <xdr:row>14</xdr:row>
      <xdr:rowOff>409796</xdr:rowOff>
    </xdr:from>
    <xdr:to>
      <xdr:col>15</xdr:col>
      <xdr:colOff>38764</xdr:colOff>
      <xdr:row>14</xdr:row>
      <xdr:rowOff>1395301</xdr:rowOff>
    </xdr:to>
    <xdr:pic>
      <xdr:nvPicPr>
        <xdr:cNvPr id="7" name="Imagen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739978" y="12072383"/>
          <a:ext cx="1916838" cy="985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86" zoomScaleNormal="86" zoomScalePageLayoutView="140" workbookViewId="0">
      <pane ySplit="9" topLeftCell="A13" activePane="bottomLeft" state="frozen"/>
      <selection pane="bottomLeft" activeCell="J15" sqref="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50" customHeight="1" x14ac:dyDescent="0.25">
      <c r="A10" s="12" t="str">
        <f>IF(OR(B10&lt;&gt;"",J10&lt;&gt;""),"IMG01","")</f>
        <v>IMG01</v>
      </c>
      <c r="B10" s="62" t="s">
        <v>189</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MA_09_09_REC200_IMG01n.png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MA_09_09_REC200_IMG01a.png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50" customHeight="1" x14ac:dyDescent="0.25">
      <c r="A11" s="12" t="str">
        <f t="shared" ref="A11:A18" si="3">IF(OR(B11&lt;&gt;"",J11&lt;&gt;""),CONCATENATE(LEFT(A10,3),IF(MID(A10,4,2)+1&lt;10,CONCATENATE("0",MID(A10,4,2)+1))),"")</f>
        <v>IMG02</v>
      </c>
      <c r="B11" s="62" t="s">
        <v>189</v>
      </c>
      <c r="C11" s="20" t="str">
        <f t="shared" si="0"/>
        <v>Recurso M5A</v>
      </c>
      <c r="D11" s="63" t="s">
        <v>190</v>
      </c>
      <c r="E11" s="63" t="s">
        <v>155</v>
      </c>
      <c r="F11" s="13" t="str">
        <f t="shared" ref="F11:F74" ca="1" si="4">IF(OR(B11&lt;&gt;"",J11&lt;&gt;""),CONCATENATE($C$7,"_",$A11,IF($G$4="Cuaderno de Estudio","_small",CONCATENATE(IF(I11="","","n"),IF(LEFT($G$5,1)="F",".jpg",".png")))),"")</f>
        <v>MA_09_09_REC200_IMG02n.png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MA_09_09_REC200_IMG02a.png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191</v>
      </c>
      <c r="K11" s="65"/>
      <c r="O11" s="2" t="str">
        <f>'Definición técnica de imagenes'!A13</f>
        <v>M101</v>
      </c>
    </row>
    <row r="12" spans="1:16" s="11" customFormat="1" ht="150" customHeight="1" x14ac:dyDescent="0.25">
      <c r="A12" s="12" t="str">
        <f t="shared" si="3"/>
        <v>IMG03</v>
      </c>
      <c r="B12" s="62" t="s">
        <v>189</v>
      </c>
      <c r="C12" s="20" t="str">
        <f t="shared" si="0"/>
        <v>Recurso M5A</v>
      </c>
      <c r="D12" s="63" t="s">
        <v>190</v>
      </c>
      <c r="E12" s="63" t="s">
        <v>155</v>
      </c>
      <c r="F12" s="13" t="str">
        <f t="shared" ca="1" si="4"/>
        <v>MA_09_09_REC200_IMG03n.png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MA_09_09_REC200_IMG03a.png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191</v>
      </c>
      <c r="K12" s="64"/>
      <c r="O12" s="2" t="str">
        <f>'Definición técnica de imagenes'!A18</f>
        <v>Diaporama F1</v>
      </c>
    </row>
    <row r="13" spans="1:16" s="11" customFormat="1" ht="150" customHeight="1" x14ac:dyDescent="0.25">
      <c r="A13" s="12" t="str">
        <f t="shared" si="3"/>
        <v>IMG04</v>
      </c>
      <c r="B13" s="62" t="s">
        <v>189</v>
      </c>
      <c r="C13" s="20" t="str">
        <f t="shared" si="0"/>
        <v>Recurso M5A</v>
      </c>
      <c r="D13" s="63" t="s">
        <v>190</v>
      </c>
      <c r="E13" s="63" t="s">
        <v>155</v>
      </c>
      <c r="F13" s="13" t="str">
        <f t="shared" ca="1" si="4"/>
        <v>MA_09_09_REC200_IMG04n.png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MA_09_09_REC200_IMG04a.png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191</v>
      </c>
      <c r="K13" s="64"/>
      <c r="O13" s="2" t="str">
        <f>'Definición técnica de imagenes'!A19</f>
        <v>F4</v>
      </c>
    </row>
    <row r="14" spans="1:16" s="11" customFormat="1" ht="150" customHeight="1" x14ac:dyDescent="0.25">
      <c r="A14" s="12" t="str">
        <f t="shared" si="3"/>
        <v>IMG05</v>
      </c>
      <c r="B14" s="62" t="s">
        <v>189</v>
      </c>
      <c r="C14" s="20" t="str">
        <f t="shared" si="0"/>
        <v>Recurso M5A</v>
      </c>
      <c r="D14" s="63" t="s">
        <v>190</v>
      </c>
      <c r="E14" s="63" t="s">
        <v>155</v>
      </c>
      <c r="F14" s="13" t="str">
        <f t="shared" ca="1" si="4"/>
        <v>MA_09_09_REC200_IMG05n.png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MA_09_09_REC200_IMG05a.png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191</v>
      </c>
      <c r="K14" s="64"/>
      <c r="O14" s="2" t="str">
        <f>'Definición técnica de imagenes'!A22</f>
        <v>F6</v>
      </c>
    </row>
    <row r="15" spans="1:16" s="11" customFormat="1" ht="150" customHeight="1" x14ac:dyDescent="0.25">
      <c r="A15" s="12" t="str">
        <f t="shared" si="3"/>
        <v>IMG06</v>
      </c>
      <c r="B15" s="62" t="s">
        <v>189</v>
      </c>
      <c r="C15" s="20" t="str">
        <f t="shared" si="0"/>
        <v>Recurso M5A</v>
      </c>
      <c r="D15" s="63" t="s">
        <v>190</v>
      </c>
      <c r="E15" s="63" t="s">
        <v>155</v>
      </c>
      <c r="F15" s="13" t="str">
        <f t="shared" ca="1" si="4"/>
        <v>MA_09_09_REC200_IMG06n.png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MA_09_09_REC200_IMG06a.png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191</v>
      </c>
      <c r="K15" s="66"/>
      <c r="O15" s="2" t="str">
        <f>'Definición técnica de imagenes'!A24</f>
        <v>F6B</v>
      </c>
    </row>
    <row r="16" spans="1:16" s="11" customFormat="1" ht="150" customHeight="1" x14ac:dyDescent="0.3">
      <c r="A16" s="12" t="str">
        <f t="shared" si="3"/>
        <v>IMG07</v>
      </c>
      <c r="B16" s="62" t="s">
        <v>189</v>
      </c>
      <c r="C16" s="20" t="str">
        <f t="shared" si="0"/>
        <v>Recurso M5A</v>
      </c>
      <c r="D16" s="63" t="s">
        <v>190</v>
      </c>
      <c r="E16" s="63" t="s">
        <v>155</v>
      </c>
      <c r="F16" s="13" t="str">
        <f t="shared" ca="1" si="4"/>
        <v>MA_09_09_REC200_IMG07n.png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MA_09_09_REC200_IMG07a.png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3" t="s">
        <v>191</v>
      </c>
      <c r="K16" s="68"/>
      <c r="O16" s="2" t="str">
        <f>'Definición técnica de imagenes'!A25</f>
        <v>F7</v>
      </c>
    </row>
    <row r="17" spans="1:15" s="11" customFormat="1" ht="150"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0"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0"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0"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0"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0"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0"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0"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0"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0"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0"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0"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0"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0"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0"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0"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0"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0"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0"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0"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0"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0"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0"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0"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0"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0"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0"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0"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0"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0"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0"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0"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0"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0"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0"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0"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0"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0"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0"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0"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0"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0"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0" customHeigh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0" customHeigh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0" customHeigh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0" customHeigh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0" customHeigh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0" customHeigh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0" customHeigh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0" customHeigh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0" customHeigh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0" customHeigh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0" customHeigh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0" customHeigh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0" customHeigh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0" customHeigh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0" customHeigh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0" customHeigh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2016-04-04T01:39:48Z</dcterms:modified>
</cp:coreProperties>
</file>