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Jorge\Desktop\Tema 9-9\Solicitudes gráfica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F11" i="1"/>
  <c r="G11" i="1" s="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H10" i="1" l="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<sst xmlns="http://schemas.openxmlformats.org/spreadsheetml/2006/main" count="365" uniqueCount="190">
  <si>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</si>
  <si>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</si>
  <si>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</si>
  <si>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</si>
  <si>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</si>
  <si>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</si>
  <si>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</si>
  <si>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</si>
  <si>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</si>
  <si>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</si>
  <si>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</si>
  <si>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</si>
  <si>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</si>
  <si>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</si>
  <si>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</si>
  <si>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</si>
  <si>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</si>
  <si>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</si>
  <si>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</si>
  <si>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</si>
  <si>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</si>
  <si>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</si>
  <si>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</si>
  <si>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</si>
  <si>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</si>
  <si>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</si>
  <si>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</si>
  <si>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</si>
  <si>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</si>
  <si>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</si>
  <si>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</si>
  <si>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</si>
  <si>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</si>
  <si>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</si>
  <si>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</si>
  <si>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</si>
  <si>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</si>
  <si>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</si>
  <si>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</si>
  <si>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</si>
  <si>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</si>
  <si>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</si>
  <si>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</si>
  <si>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</si>
  <si>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</si>
  <si>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</si>
  <si>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</si>
  <si>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</si>
  <si>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</si>
  <si>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</si>
  <si>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</si>
  <si>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</si>
  <si>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</si>
  <si>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</si>
  <si>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</si>
  <si>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</si>
  <si>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</si>
  <si>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</si>
  <si>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</si>
  <si>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</si>
  <si>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</si>
  <si>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</si>
  <si>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</si>
  <si>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</si>
  <si>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</si>
  <si>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</si>
  <si>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</si>
  <si>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</si>
  <si>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</si>
  <si>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</si>
  <si>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</si>
  <si>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</si>
  <si>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</si>
  <si>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</si>
  <si>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</si>
  <si>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</si>
  <si>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</si>
  <si>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</si>
  <si>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</si>
  <si>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</si>
  <si>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</si>
  <si>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</si>
  <si>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</si>
  <si>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</si>
  <si>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</si>
  <si>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</si>
  <si>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</si>
  <si>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</si>
  <si>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</si>
  <si>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</si>
  <si>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</si>
  <si>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</si>
  <si>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</si>
  <si>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</si>
  <si>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</si>
  <si>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</si>
  <si>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</si>
  <si>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</si>
  <si>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</si>
  <si>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</si>
  <si>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</si>
  <si>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</si>
  <si>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</si>
  <si>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</si>
  <si>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</si>
  <si>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</si>
  <si>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</si>
  <si>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</si>
  <si>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</si>
  <si>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</si>
  <si>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</si>
  <si>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</si>
  <si>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</si>
  <si>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</si>
  <si>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</si>
  <si>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</si>
  <si>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</si>
  <si>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</si>
  <si>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</si>
  <si>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</si>
  <si>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</si>
  <si>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</si>
  <si>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</si>
  <si>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</si>
  <si>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</si>
  <si>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</si>
  <si>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</si>
  <si>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</si>
  <si>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</si>
  <si>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</si>
  <si>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</si>
  <si>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</si>
  <si>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</si>
  <si>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</si>
  <si>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</si>
  <si>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</si>
  <si>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</si>
  <si>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</si>
  <si>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</si>
  <si>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</si>
  <si>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</si>
  <si>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</si>
  <si>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</si>
  <si>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</si>
  <si>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</si>
  <si>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</si>
  <si>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</si>
  <si>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</si>
  <si>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</si>
  <si>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</si>
  <si>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</si>
  <si>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</si>
  <si>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</si>
  <si>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</si>
  <si>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</si>
  <si>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</si>
  <si>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</si>
  <si>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</si>
  <si>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</si>
  <si>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</si>
  <si>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</si>
  <si>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</si>
  <si>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</si>
  <si>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</si>
  <si>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</si>
  <si>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</si>
  <si>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</si>
  <si>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</si>
  <si>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</si>
  <si>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</si>
  <si>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</si>
  <si>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</si>
  <si>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</si>
  <si>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</si>
  <si>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</si>
  <si>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</si>
  <si>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</si>
  <si>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</si>
  <si>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</si>
  <si>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</si>
  <si>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</si>
  <si>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</si>
  <si>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</si>
  <si>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</si>
  <si>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</si>
  <si>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</si>
  <si>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</si>
  <si>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métodos de razonamiento y la semejanza</t>
  </si>
  <si>
    <t>MA_09_09_REC240</t>
  </si>
  <si>
    <t>Ilustración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</si>
</sst>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4" fillId="0" borderId="0" xfId="51"/>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10</xdr:col>
      <xdr:colOff>199360</xdr:colOff>
      <xdr:row>9</xdr:row>
      <xdr:rowOff>88604</xdr:rowOff>
    </xdr:from>
    <xdr:to>
      <xdr:col>15</xdr:col>
      <xdr:colOff>449005</xdr:colOff>
      <xdr:row>9</xdr:row>
      <xdr:rowOff>1870340</xdr:rowOff>
    </xdr:to>
    <xdr:pic>
      <xdr:nvPicPr>
        <xdr:cNvPr id="2" name="inline_image" descr="http://thumb9.shutterstock.com/display_pic_with_logo/643621/278194736/stock-photo-landscape-designs-blueprints-for-resort-278194736.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557994" y="2226191"/>
          <a:ext cx="2509063" cy="17817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shutterstock.com/pic-278194736/stock-photo-landscape-designs-blueprints-for-resort.html?src=Y_oiIhLVxGGxpAABTzQ5bg-1-70"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D1" zoomScale="86" zoomScaleNormal="86" zoomScalePageLayoutView="140" workbookViewId="0">
      <pane ySplit="9" topLeftCell="A10" activePane="bottomLeft" state="frozen"/>
      <selection pane="bottomLeft" activeCell="K10" sqref="K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x14ac:dyDescent="0.25">
      <c r="A3" s="1"/>
      <c r="B3" s="4" t="s">
        <v>8</v>
      </c>
      <c r="C3" s="87">
        <v>9</v>
      </c>
      <c r="D3" s="88"/>
      <c r="F3" s="80"/>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ht="150" customHeight="1" x14ac:dyDescent="0.25">
      <c r="A10" s="12" t="str">
        <f>IF(OR(B10&lt;&gt;"",J10&lt;&gt;""),"IMG01","")</f>
        <v>IMG01</v>
      </c>
      <c r="B10" s="109">
        <v>278194736</v>
      </c>
      <c r="C10" s="20" t="str">
        <f t="shared" ref="C10:C41" si="0">IF(OR(B10&lt;&gt;"",J10&lt;&gt;""),IF($G$4="Recurso",CONCATENATE($G$4," ",$G$5),$G$4),"")</f>
        <v>Recurso F13</v>
      </c>
      <c r="D10" s="63" t="s">
        <v>189</v>
      </c>
      <c r="E10" s="63" t="s">
        <v>151</v>
      </c>
      <c r="F10" s="13" t="str">
        <f t="shared" ref="F10" ca="1" si="1">IF(OR(B10&lt;&gt;"",J10&lt;&gt;""),CONCATENATE($C$7,"_",$A10,IF($G$4="Cuaderno de Estudio","_small",CONCATENATE(IF(I10="","","n"),IF(LEFT($G$5,1)="F",".jpg",".png")))),"")</f>
        <v>MA_09_09_REC240_IMG01n.jpg</v>
      </c>
      <c r="G10" s="13" t="str">
        <f ca="1">IF($F10&lt;&gt;"",IF($G$4="Recurso",VLOOKUP($E10,OFFSET('Definición técnica de imagenes'!$A$1,MATCH($G$5,'Definición técnica de imagenes'!$A$1:$A$104,0)-1,1,COUNTIF('Definición técnica de imagenes'!$A$3:$A$102,$G$5),5),5,FALSE),'Definición técnica de imagenes'!$F$16),"")</f>
        <v>240 x 375 px</v>
      </c>
      <c r="H10" s="13" t="str">
        <f t="shared" ref="H10" ca="1" si="2">IF(AND(I10&lt;&gt;"",I10&lt;&gt;0),IF(OR(B10&lt;&gt;"",J10&lt;&gt;""),CONCATENATE($C$7,"_",$A10,IF($G$4="Cuaderno de Estudio","_zoom",CONCATENATE("a",IF(LEFT($G$5,1)="F",".jpg",".png")))),""),"")</f>
        <v>MA_09_09_REC240_IMG01a.jpg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c r="K10"/>
      <c r="O10" s="2" t="str">
        <f>'Definición técnica de imagenes'!A12</f>
        <v>M12D</v>
      </c>
    </row>
    <row r="11" spans="1:16" s="11" customFormat="1" ht="150" customHeight="1" x14ac:dyDescent="0.25">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ht="150" customHeigh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ht="150" customHeigh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ht="150" customHeigh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150" customHeigh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50" customHeight="1"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150" customHeigh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150" customHeigh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50" customHeight="1"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150" customHeigh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50" customHeigh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50" customHeigh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50" customHeigh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150" customHeigh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50" customHeigh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50" customHeigh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0" customHeigh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50" customHeigh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150" customHeigh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50" customHeigh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50" customHeigh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50" customHeigh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50" customHeigh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50" customHeigh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50" customHeigh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50" customHeigh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50" customHeigh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150" customHeigh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150" customHeigh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50" customHeigh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150" customHeigh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150" customHeigh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150" customHeigh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150" customHeigh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0" customHeigh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50" customHeigh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50" customHeigh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50" customHeigh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0" customHeigh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50" customHeigh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50" customHeigh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150" customHeigh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50" customHeigh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50" customHeigh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50" customHeigh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50" customHeigh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50" customHeigh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50" customHeigh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50" customHeigh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ht="150" customHeigh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ht="150" customHeigh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ht="150" customHeigh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ht="150" customHeigh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ht="150" customHeigh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ht="150" customHeigh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ht="150" customHeigh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ht="150" customHeigh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ht="150" customHeigh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ht="150" customHeigh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ht="150" customHeigh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ht="150" customHeigh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ht="150" customHeigh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ht="150" customHeigh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ht="150" customHeigh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ht="150" customHeigh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0" r:id="rId1" display="http://www.shutterstock.com/pic-278194736/stock-photo-landscape-designs-blueprints-for-resort.html?src=Y_oiIhLVxGGxpAABTzQ5bg-1-70"/>
  </hyperlinks>
  <pageMargins left="0.75" right="0.75" top="1" bottom="1" header="0.5" footer="0.5"/>
  <pageSetup orientation="portrait" horizontalDpi="4294967292" verticalDpi="4294967292"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Alex</cp:lastModifiedBy>
  <dcterms:created xsi:type="dcterms:W3CDTF">2014-07-01T23:43:25Z</dcterms:created>
  <dcterms:modified xsi:type="dcterms:W3CDTF">2016-04-03T23:48:16Z</dcterms:modified>
</cp:coreProperties>
</file>