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<sst xmlns="http://schemas.openxmlformats.org/spreadsheetml/2006/main" count="403" uniqueCount="201">
  <si>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</si>
  <si>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</si>
  <si>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</si>
  <si>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</si>
  <si>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</si>
  <si>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</si>
  <si>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</si>
  <si>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</si>
  <si>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</si>
  <si>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</si>
  <si>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</si>
  <si>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</si>
  <si>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</si>
  <si>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</si>
  <si>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</si>
  <si>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</si>
  <si>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</si>
  <si>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</si>
  <si>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</si>
  <si>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</si>
  <si>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</si>
  <si>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</si>
  <si>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</si>
  <si>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</si>
  <si>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</si>
  <si>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</si>
  <si>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</si>
  <si>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</si>
  <si>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</si>
  <si>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</si>
  <si>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</si>
  <si>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</si>
  <si>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</si>
  <si>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</si>
  <si>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</si>
  <si>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</si>
  <si>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</si>
  <si>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</si>
  <si>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</si>
  <si>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</si>
  <si>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</si>
  <si>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</si>
  <si>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</si>
  <si>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</si>
  <si>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</si>
  <si>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</si>
  <si>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</si>
  <si>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</si>
  <si>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</si>
  <si>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</si>
  <si>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</si>
  <si>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</si>
  <si>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</si>
  <si>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</si>
  <si>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</si>
  <si>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</si>
  <si>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</si>
  <si>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</si>
  <si>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</si>
  <si>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</si>
  <si>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</si>
  <si>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</si>
  <si>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</si>
  <si>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</si>
  <si>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</si>
  <si>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</si>
  <si>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</si>
  <si>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</si>
  <si>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</si>
  <si>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</si>
  <si>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</si>
  <si>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</si>
  <si>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</si>
  <si>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</si>
  <si>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</si>
  <si>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</si>
  <si>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</si>
  <si>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</si>
  <si>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</si>
  <si>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</si>
  <si>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</si>
  <si>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</si>
  <si>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</si>
  <si>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</si>
  <si>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</si>
  <si>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</si>
  <si>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</si>
  <si>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</si>
  <si>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</si>
  <si>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</si>
  <si>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</si>
  <si>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</si>
  <si>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</si>
  <si>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</si>
  <si>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</si>
  <si>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</si>
  <si>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</si>
  <si>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</si>
  <si>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</si>
  <si>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</si>
  <si>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</si>
  <si>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</si>
  <si>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</si>
  <si>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</si>
  <si>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</si>
  <si>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</si>
  <si>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</si>
  <si>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</si>
  <si>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</si>
  <si>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</si>
  <si>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</si>
  <si>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</si>
  <si>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</si>
  <si>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</si>
  <si>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</si>
  <si>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</si>
  <si>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</si>
  <si>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</si>
  <si>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</si>
  <si>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</si>
  <si>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</si>
  <si>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</si>
  <si>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</si>
  <si>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</si>
  <si>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</si>
  <si>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</si>
  <si>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</si>
  <si>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</si>
  <si>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</si>
  <si>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</si>
  <si>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</si>
  <si>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</si>
  <si>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</si>
  <si>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</si>
  <si>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</si>
  <si>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</si>
  <si>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</si>
  <si>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</si>
  <si>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</si>
  <si>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</si>
  <si>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</si>
  <si>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</si>
  <si>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</si>
  <si>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</si>
  <si>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</si>
  <si>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</si>
  <si>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</si>
  <si>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</si>
  <si>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</si>
  <si>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</si>
  <si>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</si>
  <si>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</si>
  <si>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</si>
  <si>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</si>
  <si>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</si>
  <si>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</si>
  <si>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</si>
  <si>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</si>
  <si>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</si>
  <si>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</si>
  <si>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</si>
  <si>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</si>
  <si>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</si>
  <si>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</si>
  <si>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</si>
  <si>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</si>
  <si>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</si>
  <si>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</si>
  <si>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</si>
  <si>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</si>
  <si>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</si>
  <si>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</si>
  <si>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</si>
  <si>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</si>
  <si>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</si>
  <si>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</si>
  <si>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</si>
  <si>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</si>
  <si>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</si>
  <si>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</si>
  <si>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</si>
  <si>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</si>
  <si>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</si>
  <si>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</si>
  <si>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</si>
  <si>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</si>
  <si>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</si>
  <si>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MA_10_01_REC300_CO</t>
  </si>
  <si>
    <t>Fin de tema</t>
  </si>
  <si>
    <t xml:space="preserve">ver descripción de la imagen </t>
  </si>
  <si>
    <t>Ilustración</t>
  </si>
  <si>
    <t>función lineal, imagen de la pregunta 1</t>
  </si>
  <si>
    <t>función racional, imagen de la pregunta 2</t>
  </si>
  <si>
    <t>función cuadrática, imagen de la pregunta 3</t>
  </si>
  <si>
    <t>función cúbica, imagen de la pregunta 4</t>
  </si>
  <si>
    <t>función logarítmica, imagen de la pregunta 5</t>
  </si>
  <si>
    <t>función polinómica, imagen de la pregunta 6</t>
  </si>
  <si>
    <t>función polinómica, imagen de la pregunta 7</t>
  </si>
  <si>
    <t>función lineal, imagen de la pregunta 8</t>
  </si>
  <si>
    <t>función lineal, imagen de la pregunta 9</t>
  </si>
  <si>
    <t>función radical,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</si>
</sst>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15</xdr:col>
      <xdr:colOff>498475</xdr:colOff>
      <xdr:row>10</xdr:row>
      <xdr:rowOff>457200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293938"/>
          <a:ext cx="2752725" cy="457200"/>
        </a:xfrm>
        <a:prstGeom prst="rect">
          <a:avLst/>
        </a:prstGeom>
      </xdr:spPr>
    </xdr:pic>
    <xdr:clientData/>
  </xdr:twoCellAnchor>
  <xdr:twoCellAnchor editAs="oneCell">
    <xdr:from>
      <xdr:col>10</xdr:col>
      <xdr:colOff>0</xdr:colOff>
      <xdr:row>11</xdr:row>
      <xdr:rowOff>0</xdr:rowOff>
    </xdr:from>
    <xdr:to>
      <xdr:col>17</xdr:col>
      <xdr:colOff>219075</xdr:colOff>
      <xdr:row>11</xdr:row>
      <xdr:rowOff>1066800</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2801938"/>
          <a:ext cx="4124325" cy="1066800"/>
        </a:xfrm>
        <a:prstGeom prst="rect">
          <a:avLst/>
        </a:prstGeom>
      </xdr:spPr>
    </xdr:pic>
    <xdr:clientData/>
  </xdr:twoCellAnchor>
  <xdr:twoCellAnchor editAs="oneCell">
    <xdr:from>
      <xdr:col>10</xdr:col>
      <xdr:colOff>0</xdr:colOff>
      <xdr:row>12</xdr:row>
      <xdr:rowOff>0</xdr:rowOff>
    </xdr:from>
    <xdr:to>
      <xdr:col>10</xdr:col>
      <xdr:colOff>2152650</xdr:colOff>
      <xdr:row>12</xdr:row>
      <xdr:rowOff>542925</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3889375"/>
          <a:ext cx="2152650" cy="542925"/>
        </a:xfrm>
        <a:prstGeom prst="rect">
          <a:avLst/>
        </a:prstGeom>
      </xdr:spPr>
    </xdr:pic>
    <xdr:clientData/>
  </xdr:twoCellAnchor>
  <xdr:twoCellAnchor editAs="oneCell">
    <xdr:from>
      <xdr:col>10</xdr:col>
      <xdr:colOff>0</xdr:colOff>
      <xdr:row>13</xdr:row>
      <xdr:rowOff>1</xdr:rowOff>
    </xdr:from>
    <xdr:to>
      <xdr:col>10</xdr:col>
      <xdr:colOff>1883364</xdr:colOff>
      <xdr:row>14</xdr:row>
      <xdr:rowOff>166687</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4445001"/>
          <a:ext cx="1883364" cy="2111374"/>
        </a:xfrm>
        <a:prstGeom prst="rect">
          <a:avLst/>
        </a:prstGeom>
      </xdr:spPr>
    </xdr:pic>
    <xdr:clientData/>
  </xdr:twoCellAnchor>
  <xdr:twoCellAnchor editAs="oneCell">
    <xdr:from>
      <xdr:col>10</xdr:col>
      <xdr:colOff>1</xdr:colOff>
      <xdr:row>14</xdr:row>
      <xdr:rowOff>0</xdr:rowOff>
    </xdr:from>
    <xdr:to>
      <xdr:col>10</xdr:col>
      <xdr:colOff>1833731</xdr:colOff>
      <xdr:row>14</xdr:row>
      <xdr:rowOff>1841500</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4" y="6389688"/>
          <a:ext cx="1833730" cy="1841500"/>
        </a:xfrm>
        <a:prstGeom prst="rect">
          <a:avLst/>
        </a:prstGeom>
      </xdr:spPr>
    </xdr:pic>
    <xdr:clientData/>
  </xdr:twoCellAnchor>
  <xdr:twoCellAnchor editAs="oneCell">
    <xdr:from>
      <xdr:col>10</xdr:col>
      <xdr:colOff>0</xdr:colOff>
      <xdr:row>15</xdr:row>
      <xdr:rowOff>0</xdr:rowOff>
    </xdr:from>
    <xdr:to>
      <xdr:col>16</xdr:col>
      <xdr:colOff>473075</xdr:colOff>
      <xdr:row>15</xdr:row>
      <xdr:rowOff>542925</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8278813"/>
          <a:ext cx="3552825" cy="542925"/>
        </a:xfrm>
        <a:prstGeom prst="rect">
          <a:avLst/>
        </a:prstGeom>
      </xdr:spPr>
    </xdr:pic>
    <xdr:clientData/>
  </xdr:twoCellAnchor>
  <xdr:twoCellAnchor editAs="oneCell">
    <xdr:from>
      <xdr:col>10</xdr:col>
      <xdr:colOff>0</xdr:colOff>
      <xdr:row>16</xdr:row>
      <xdr:rowOff>0</xdr:rowOff>
    </xdr:from>
    <xdr:to>
      <xdr:col>16</xdr:col>
      <xdr:colOff>787400</xdr:colOff>
      <xdr:row>16</xdr:row>
      <xdr:rowOff>542925</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8842375"/>
          <a:ext cx="3867150" cy="542925"/>
        </a:xfrm>
        <a:prstGeom prst="rect">
          <a:avLst/>
        </a:prstGeom>
      </xdr:spPr>
    </xdr:pic>
    <xdr:clientData/>
  </xdr:twoCellAnchor>
  <xdr:twoCellAnchor editAs="oneCell">
    <xdr:from>
      <xdr:col>10</xdr:col>
      <xdr:colOff>0</xdr:colOff>
      <xdr:row>17</xdr:row>
      <xdr:rowOff>0</xdr:rowOff>
    </xdr:from>
    <xdr:to>
      <xdr:col>10</xdr:col>
      <xdr:colOff>2209800</xdr:colOff>
      <xdr:row>17</xdr:row>
      <xdr:rowOff>457200</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9405938"/>
          <a:ext cx="2209800" cy="457200"/>
        </a:xfrm>
        <a:prstGeom prst="rect">
          <a:avLst/>
        </a:prstGeom>
      </xdr:spPr>
    </xdr:pic>
    <xdr:clientData/>
  </xdr:twoCellAnchor>
  <xdr:twoCellAnchor editAs="oneCell">
    <xdr:from>
      <xdr:col>10</xdr:col>
      <xdr:colOff>0</xdr:colOff>
      <xdr:row>18</xdr:row>
      <xdr:rowOff>0</xdr:rowOff>
    </xdr:from>
    <xdr:to>
      <xdr:col>16</xdr:col>
      <xdr:colOff>444500</xdr:colOff>
      <xdr:row>19</xdr:row>
      <xdr:rowOff>142875</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9913938"/>
          <a:ext cx="3524250" cy="1000125"/>
        </a:xfrm>
        <a:prstGeom prst="rect">
          <a:avLst/>
        </a:prstGeom>
      </xdr:spPr>
    </xdr:pic>
    <xdr:clientData/>
  </xdr:twoCellAnchor>
  <xdr:twoCellAnchor editAs="oneCell">
    <xdr:from>
      <xdr:col>10</xdr:col>
      <xdr:colOff>0</xdr:colOff>
      <xdr:row>19</xdr:row>
      <xdr:rowOff>0</xdr:rowOff>
    </xdr:from>
    <xdr:to>
      <xdr:col>16</xdr:col>
      <xdr:colOff>187325</xdr:colOff>
      <xdr:row>21</xdr:row>
      <xdr:rowOff>26988</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10771188"/>
          <a:ext cx="3267075" cy="542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8"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39.75" customHeight="1" x14ac:dyDescent="0.25">
      <c r="A11" s="12" t="e">
        <f t="shared" ref="A11:A18" si="3">IF(OR(B11&lt;&gt;"",J11&lt;&gt;""),CONCATENATE(LEFT(A10,3),IF(MID(A10,4,2)+1&lt;10,CONCATENATE("0",MID(A10,4,2)+1))),"")</f>
        <v>#VALUE!</v>
      </c>
      <c r="B11" s="77" t="s">
        <v>189</v>
      </c>
      <c r="C11" s="20" t="str">
        <f t="shared" si="0"/>
        <v>Recurso M5A</v>
      </c>
      <c r="D11" s="63" t="s">
        <v>190</v>
      </c>
      <c r="E11" s="63" t="s">
        <v>155</v>
      </c>
      <c r="F11" s="13" t="e">
        <f t="shared" ref="F11:F74" ca="1" si="4">IF(OR(B11&lt;&gt;"",J11&lt;&gt;""),CONCATENATE($C$7,"_",$A11,IF($G$4="Cuaderno de Estudio","_small",CONCATENATE(IF(I11="","","n"),IF(LEFT($G$5,1)="F",".jpg",".png")))),"")</f>
        <v>#VALUE!</v>
      </c>
      <c r="G11" s="13" t="e">
        <f ca="1">IF($F11&lt;&gt;"",IF($G$4="Recurso",VLOOKUP($E11,OFFSET('Definición técnica de imagenes'!$A$1,MATCH($G$5,'Definición técnica de imagenes'!$A$1:$A$104,0)-1,1,COUNTIF('Definición técnica de imagenes'!$A$3:$A$102,$G$5),5),5,FALSE),'Definición técnica de imagenes'!$F$16),"")</f>
        <v>#VALUE!</v>
      </c>
      <c r="H11" s="13" t="e">
        <f t="shared" ref="H11:H74" ca="1" si="5">IF(AND(I11&lt;&gt;"",I11&lt;&gt;0),IF(OR(B11&lt;&gt;"",J11&lt;&gt;""),CONCATENATE($C$7,"_",$A11,IF($G$4="Cuaderno de Estudio","_zoom",CONCATENATE("a",IF(LEFT($G$5,1)="F",".jpg",".png")))),""),"")</f>
        <v>#VALUE!</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191</v>
      </c>
      <c r="K11" s="65"/>
      <c r="O11" s="2" t="str">
        <f>'Definición técnica de imagenes'!A13</f>
        <v>M101</v>
      </c>
    </row>
    <row r="12" spans="1:16" s="11" customFormat="1" ht="85.5" customHeight="1" x14ac:dyDescent="0.25">
      <c r="A12" s="12" t="e">
        <f t="shared" si="3"/>
        <v>#VALUE!</v>
      </c>
      <c r="B12" s="62" t="s">
        <v>189</v>
      </c>
      <c r="C12" s="20" t="str">
        <f t="shared" si="0"/>
        <v>Recurso M5A</v>
      </c>
      <c r="D12" s="63" t="s">
        <v>190</v>
      </c>
      <c r="E12" s="63" t="s">
        <v>155</v>
      </c>
      <c r="F12" s="13" t="e">
        <f t="shared" ca="1" si="4"/>
        <v>#VALUE!</v>
      </c>
      <c r="G12" s="13" t="e">
        <f ca="1">IF($F12&lt;&gt;"",IF($G$4="Recurso",VLOOKUP($E12,OFFSET('Definición técnica de imagenes'!$A$1,MATCH($G$5,'Definición técnica de imagenes'!$A$1:$A$104,0)-1,1,COUNTIF('Definición técnica de imagenes'!$A$3:$A$102,$G$5),5),5,FALSE),'Definición técnica de imagenes'!$F$16),"")</f>
        <v>#VALUE!</v>
      </c>
      <c r="H12" s="13" t="e">
        <f t="shared" ca="1" si="5"/>
        <v>#VALUE!</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192</v>
      </c>
      <c r="K12" s="64"/>
      <c r="O12" s="2" t="str">
        <f>'Definición técnica de imagenes'!A18</f>
        <v>Diaporama F1</v>
      </c>
    </row>
    <row r="13" spans="1:16" s="11" customFormat="1" ht="43.5" customHeight="1" x14ac:dyDescent="0.25">
      <c r="A13" s="12" t="e">
        <f t="shared" si="3"/>
        <v>#VALUE!</v>
      </c>
      <c r="B13" s="62" t="s">
        <v>189</v>
      </c>
      <c r="C13" s="20" t="str">
        <f t="shared" si="0"/>
        <v>Recurso M5A</v>
      </c>
      <c r="D13" s="63" t="s">
        <v>190</v>
      </c>
      <c r="E13" s="63" t="s">
        <v>155</v>
      </c>
      <c r="F13" s="13" t="e">
        <f t="shared" ca="1" si="4"/>
        <v>#VALUE!</v>
      </c>
      <c r="G13" s="13" t="e">
        <f ca="1">IF($F13&lt;&gt;"",IF($G$4="Recurso",VLOOKUP($E13,OFFSET('Definición técnica de imagenes'!$A$1,MATCH($G$5,'Definición técnica de imagenes'!$A$1:$A$104,0)-1,1,COUNTIF('Definición técnica de imagenes'!$A$3:$A$102,$G$5),5),5,FALSE),'Definición técnica de imagenes'!$F$16),"")</f>
        <v>#VALUE!</v>
      </c>
      <c r="H13" s="13" t="e">
        <f t="shared" ca="1" si="5"/>
        <v>#VALUE!</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193</v>
      </c>
      <c r="K13" s="64"/>
      <c r="O13" s="2" t="str">
        <f>'Definición técnica de imagenes'!A19</f>
        <v>F4</v>
      </c>
    </row>
    <row r="14" spans="1:16" s="11" customFormat="1" ht="153" customHeight="1" x14ac:dyDescent="0.25">
      <c r="A14" s="12" t="e">
        <f t="shared" si="3"/>
        <v>#VALUE!</v>
      </c>
      <c r="B14" s="62" t="s">
        <v>189</v>
      </c>
      <c r="C14" s="20" t="str">
        <f t="shared" si="0"/>
        <v>Recurso M5A</v>
      </c>
      <c r="D14" s="63" t="s">
        <v>190</v>
      </c>
      <c r="E14" s="63" t="s">
        <v>155</v>
      </c>
      <c r="F14" s="13" t="e">
        <f t="shared" ca="1" si="4"/>
        <v>#VALUE!</v>
      </c>
      <c r="G14" s="13" t="e">
        <f ca="1">IF($F14&lt;&gt;"",IF($G$4="Recurso",VLOOKUP($E14,OFFSET('Definición técnica de imagenes'!$A$1,MATCH($G$5,'Definición técnica de imagenes'!$A$1:$A$104,0)-1,1,COUNTIF('Definición técnica de imagenes'!$A$3:$A$102,$G$5),5),5,FALSE),'Definición técnica de imagenes'!$F$16),"")</f>
        <v>#VALUE!</v>
      </c>
      <c r="H14" s="13" t="e">
        <f t="shared" ca="1" si="5"/>
        <v>#VALUE!</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194</v>
      </c>
      <c r="K14" s="64"/>
      <c r="O14" s="2" t="str">
        <f>'Definición técnica de imagenes'!A22</f>
        <v>F6</v>
      </c>
    </row>
    <row r="15" spans="1:16" s="11" customFormat="1" ht="148.5" customHeight="1" x14ac:dyDescent="0.25">
      <c r="A15" s="12" t="e">
        <f t="shared" si="3"/>
        <v>#VALUE!</v>
      </c>
      <c r="B15" s="62" t="s">
        <v>189</v>
      </c>
      <c r="C15" s="20" t="str">
        <f t="shared" si="0"/>
        <v>Recurso M5A</v>
      </c>
      <c r="D15" s="63" t="s">
        <v>190</v>
      </c>
      <c r="E15" s="63" t="s">
        <v>155</v>
      </c>
      <c r="F15" s="13" t="e">
        <f t="shared" ca="1" si="4"/>
        <v>#VALUE!</v>
      </c>
      <c r="G15" s="13" t="e">
        <f ca="1">IF($F15&lt;&gt;"",IF($G$4="Recurso",VLOOKUP($E15,OFFSET('Definición técnica de imagenes'!$A$1,MATCH($G$5,'Definición técnica de imagenes'!$A$1:$A$104,0)-1,1,COUNTIF('Definición técnica de imagenes'!$A$3:$A$102,$G$5),5),5,FALSE),'Definición técnica de imagenes'!$F$16),"")</f>
        <v>#VALUE!</v>
      </c>
      <c r="H15" s="13" t="e">
        <f t="shared" ca="1" si="5"/>
        <v>#VALUE!</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195</v>
      </c>
      <c r="K15" s="66"/>
      <c r="O15" s="2" t="str">
        <f>'Definición técnica de imagenes'!A24</f>
        <v>F6B</v>
      </c>
    </row>
    <row r="16" spans="1:16" s="11" customFormat="1" ht="44.25" customHeight="1" x14ac:dyDescent="0.3">
      <c r="A16" s="12" t="e">
        <f t="shared" si="3"/>
        <v>#VALUE!</v>
      </c>
      <c r="B16" s="62" t="s">
        <v>189</v>
      </c>
      <c r="C16" s="20" t="str">
        <f t="shared" si="0"/>
        <v>Recurso M5A</v>
      </c>
      <c r="D16" s="63" t="s">
        <v>190</v>
      </c>
      <c r="E16" s="63" t="s">
        <v>155</v>
      </c>
      <c r="F16" s="13" t="e">
        <f t="shared" ca="1" si="4"/>
        <v>#VALUE!</v>
      </c>
      <c r="G16" s="13" t="e">
        <f ca="1">IF($F16&lt;&gt;"",IF($G$4="Recurso",VLOOKUP($E16,OFFSET('Definición técnica de imagenes'!$A$1,MATCH($G$5,'Definición técnica de imagenes'!$A$1:$A$104,0)-1,1,COUNTIF('Definición técnica de imagenes'!$A$3:$A$102,$G$5),5),5,FALSE),'Definición técnica de imagenes'!$F$16),"")</f>
        <v>#VALUE!</v>
      </c>
      <c r="H16" s="13" t="e">
        <f t="shared" ca="1" si="5"/>
        <v>#VALUE!</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196</v>
      </c>
      <c r="K16" s="67"/>
      <c r="O16" s="2" t="str">
        <f>'Definición técnica de imagenes'!A25</f>
        <v>F7</v>
      </c>
    </row>
    <row r="17" spans="1:15" s="11" customFormat="1" ht="44.25" customHeight="1" x14ac:dyDescent="0.25">
      <c r="A17" s="12" t="e">
        <f t="shared" si="3"/>
        <v>#VALUE!</v>
      </c>
      <c r="B17" s="62" t="s">
        <v>189</v>
      </c>
      <c r="C17" s="20" t="str">
        <f t="shared" si="0"/>
        <v>Recurso M5A</v>
      </c>
      <c r="D17" s="63" t="s">
        <v>190</v>
      </c>
      <c r="E17" s="63" t="s">
        <v>155</v>
      </c>
      <c r="F17" s="13" t="e">
        <f t="shared" ca="1" si="4"/>
        <v>#VALUE!</v>
      </c>
      <c r="G17" s="13" t="e">
        <f ca="1">IF($F17&lt;&gt;"",IF($G$4="Recurso",VLOOKUP($E17,OFFSET('Definición técnica de imagenes'!$A$1,MATCH($G$5,'Definición técnica de imagenes'!$A$1:$A$104,0)-1,1,COUNTIF('Definición técnica de imagenes'!$A$3:$A$102,$G$5),5),5,FALSE),'Definición técnica de imagenes'!$F$16),"")</f>
        <v>#VALUE!</v>
      </c>
      <c r="H17" s="13" t="e">
        <f t="shared" ca="1" si="5"/>
        <v>#VALUE!</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197</v>
      </c>
      <c r="K17" s="66"/>
      <c r="O17" s="2" t="str">
        <f>'Definición técnica de imagenes'!A27</f>
        <v>F7B</v>
      </c>
    </row>
    <row r="18" spans="1:15" s="11" customFormat="1" ht="39.75" customHeight="1" x14ac:dyDescent="0.25">
      <c r="A18" s="12" t="e">
        <f t="shared" si="3"/>
        <v>#VALUE!</v>
      </c>
      <c r="B18" s="62" t="s">
        <v>189</v>
      </c>
      <c r="C18" s="20" t="str">
        <f t="shared" si="0"/>
        <v>Recurso M5A</v>
      </c>
      <c r="D18" s="63" t="s">
        <v>190</v>
      </c>
      <c r="E18" s="63" t="s">
        <v>155</v>
      </c>
      <c r="F18" s="13" t="e">
        <f t="shared" ca="1" si="4"/>
        <v>#VALUE!</v>
      </c>
      <c r="G18" s="13" t="e">
        <f ca="1">IF($F18&lt;&gt;"",IF($G$4="Recurso",VLOOKUP($E18,OFFSET('Definición técnica de imagenes'!$A$1,MATCH($G$5,'Definición técnica de imagenes'!$A$1:$A$104,0)-1,1,COUNTIF('Definición técnica de imagenes'!$A$3:$A$102,$G$5),5),5,FALSE),'Definición técnica de imagenes'!$F$16),"")</f>
        <v>#VALUE!</v>
      </c>
      <c r="H18" s="13" t="e">
        <f t="shared" ca="1" si="5"/>
        <v>#VALUE!</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198</v>
      </c>
      <c r="K18" s="66"/>
      <c r="O18" s="2" t="str">
        <f>'Definición técnica de imagenes'!A30</f>
        <v>F8</v>
      </c>
    </row>
    <row r="19" spans="1:15" s="11" customFormat="1" ht="67.5" customHeight="1" x14ac:dyDescent="0.3">
      <c r="A19" s="12" t="e">
        <f t="shared" ref="A19:A50" si="6">IF(OR(B19&lt;&gt;"",J19&lt;&gt;""),CONCATENATE(LEFT(A18,3),IF(MID(A18,4,2)+1&lt;10,CONCATENATE("0",MID(A18,4,2)+1),MID(A18,4,2)+1)),"")</f>
        <v>#VALUE!</v>
      </c>
      <c r="B19" s="62" t="s">
        <v>189</v>
      </c>
      <c r="C19" s="20" t="str">
        <f t="shared" si="0"/>
        <v>Recurso M5A</v>
      </c>
      <c r="D19" s="63" t="s">
        <v>190</v>
      </c>
      <c r="E19" s="63" t="s">
        <v>155</v>
      </c>
      <c r="F19" s="13" t="e">
        <f t="shared" ca="1" si="4"/>
        <v>#VALUE!</v>
      </c>
      <c r="G19" s="13" t="e">
        <f ca="1">IF($F19&lt;&gt;"",IF($G$4="Recurso",VLOOKUP($E19,OFFSET('Definición técnica de imagenes'!$A$1,MATCH($G$5,'Definición técnica de imagenes'!$A$1:$A$104,0)-1,1,COUNTIF('Definición técnica de imagenes'!$A$3:$A$102,$G$5),5),5,FALSE),'Definición técnica de imagenes'!$F$16),"")</f>
        <v>#VALUE!</v>
      </c>
      <c r="H19" s="13" t="e">
        <f t="shared" ca="1" si="5"/>
        <v>#VALUE!</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199</v>
      </c>
      <c r="K19" s="67"/>
      <c r="O19" s="2" t="str">
        <f>'Definición técnica de imagenes'!A31</f>
        <v>F10</v>
      </c>
    </row>
    <row r="20" spans="1:15" s="11" customFormat="1" ht="27" x14ac:dyDescent="0.25">
      <c r="A20" s="12" t="e">
        <f t="shared" si="6"/>
        <v>#VALUE!</v>
      </c>
      <c r="B20" s="62" t="s">
        <v>189</v>
      </c>
      <c r="C20" s="20" t="str">
        <f t="shared" si="0"/>
        <v>Recurso M5A</v>
      </c>
      <c r="D20" s="63" t="s">
        <v>190</v>
      </c>
      <c r="E20" s="63" t="s">
        <v>155</v>
      </c>
      <c r="F20" s="13" t="e">
        <f t="shared" ca="1" si="4"/>
        <v>#VALUE!</v>
      </c>
      <c r="G20" s="13" t="e">
        <f ca="1">IF($F20&lt;&gt;"",IF($G$4="Recurso",VLOOKUP($E20,OFFSET('Definición técnica de imagenes'!$A$1,MATCH($G$5,'Definición técnica de imagenes'!$A$1:$A$104,0)-1,1,COUNTIF('Definición técnica de imagenes'!$A$3:$A$102,$G$5),5),5,FALSE),'Definición técnica de imagenes'!$F$16),"")</f>
        <v>#VALUE!</v>
      </c>
      <c r="H20" s="13" t="e">
        <f t="shared" ca="1" si="5"/>
        <v>#VALUE!</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77" t="s">
        <v>200</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2016-06-20T17:36:38Z</dcterms:modified>
</cp:coreProperties>
</file>