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zambrano\Documents\GitHub\Matematicas\fuentes\contenidos\grado11\guion01\"/>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30" windowHeight="765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K45" i="2"/>
  <c r="J21" i="2"/>
  <c r="I21" i="2"/>
  <c r="H21" i="2"/>
  <c r="D17" i="2" s="1"/>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D5" i="2" l="1"/>
  <c r="D7" i="2" s="1"/>
  <c r="H12" i="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<sst xmlns="http://schemas.openxmlformats.org/spreadsheetml/2006/main" count="403" uniqueCount="201">
  <si>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</si>
  <si>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</si>
  <si>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</si>
  <si>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</si>
  <si>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</si>
  <si>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</si>
  <si>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</si>
  <si>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</si>
  <si>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</si>
  <si>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</si>
  <si>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</si>
  <si>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</si>
  <si>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</si>
  <si>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</si>
  <si>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</si>
  <si>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</si>
  <si>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</si>
  <si>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</si>
  <si>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</si>
  <si>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</si>
  <si>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</si>
  <si>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</si>
  <si>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</si>
  <si>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</si>
  <si>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</si>
  <si>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</si>
  <si>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</si>
  <si>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</si>
  <si>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</si>
  <si>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</si>
  <si>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</si>
  <si>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</si>
  <si>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</si>
  <si>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</si>
  <si>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</si>
  <si>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</si>
  <si>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</si>
  <si>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</si>
  <si>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</si>
  <si>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</si>
  <si>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</si>
  <si>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</si>
  <si>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</si>
  <si>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</si>
  <si>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</si>
  <si>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</si>
  <si>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</si>
  <si>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</si>
  <si>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</si>
  <si>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</si>
  <si>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</si>
  <si>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</si>
  <si>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</si>
  <si>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</si>
  <si>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</si>
  <si>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</si>
  <si>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</si>
  <si>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</si>
  <si>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</si>
  <si>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</si>
  <si>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</si>
  <si>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</si>
  <si>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</si>
  <si>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</si>
  <si>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</si>
  <si>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</si>
  <si>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</si>
  <si>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</si>
  <si>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</si>
  <si>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</si>
  <si>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</si>
  <si>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</si>
  <si>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</si>
  <si>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</si>
  <si>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</si>
  <si>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</si>
  <si>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</si>
  <si>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</si>
  <si>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</si>
  <si>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</si>
  <si>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</si>
  <si>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</si>
  <si>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</si>
  <si>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</si>
  <si>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</si>
  <si>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</si>
  <si>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</si>
  <si>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</si>
  <si>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</si>
  <si>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</si>
  <si>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</si>
  <si>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</si>
  <si>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</si>
  <si>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</si>
  <si>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</si>
  <si>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</si>
  <si>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</si>
  <si>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</si>
  <si>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</si>
  <si>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</si>
  <si>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</si>
  <si>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</si>
  <si>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</si>
  <si>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</si>
  <si>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</si>
  <si>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</si>
  <si>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</si>
  <si>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</si>
  <si>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</si>
  <si>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</si>
  <si>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</si>
  <si>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</si>
  <si>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</si>
  <si>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</si>
  <si>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</si>
  <si>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</si>
  <si>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</si>
  <si>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</si>
  <si>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</si>
  <si>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</si>
  <si>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</si>
  <si>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</si>
  <si>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</si>
  <si>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</si>
  <si>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</si>
  <si>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</si>
  <si>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</si>
  <si>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</si>
  <si>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</si>
  <si>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</si>
  <si>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</si>
  <si>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</si>
  <si>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</si>
  <si>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</si>
  <si>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</si>
  <si>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</si>
  <si>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</si>
  <si>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</si>
  <si>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</si>
  <si>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</si>
  <si>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</si>
  <si>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</si>
  <si>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</si>
  <si>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</si>
  <si>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</si>
  <si>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</si>
  <si>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</si>
  <si>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</si>
  <si>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</si>
  <si>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</si>
  <si>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</si>
  <si>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</si>
  <si>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</si>
  <si>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</si>
  <si>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</si>
  <si>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</si>
  <si>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</si>
  <si>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</si>
  <si>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</si>
  <si>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</si>
  <si>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</si>
  <si>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</si>
  <si>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</si>
  <si>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</si>
  <si>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</si>
  <si>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</si>
  <si>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</si>
  <si>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</si>
  <si>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</si>
  <si>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</si>
  <si>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</si>
  <si>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</si>
  <si>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</si>
  <si>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</si>
  <si>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</si>
  <si>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</si>
  <si>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</si>
  <si>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</si>
  <si>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</si>
  <si>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</si>
  <si>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</si>
  <si>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</si>
  <si>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</si>
  <si>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</si>
  <si>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</si>
  <si>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</si>
  <si>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</si>
  <si>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Efectúa operaciones entre números reales</t>
  </si>
  <si>
    <t>MA_11_01_CO_REC90</t>
  </si>
  <si>
    <t>ver descripción de la imagen</t>
  </si>
  <si>
    <t>Fotografía</t>
  </si>
  <si>
    <t>operación de la pregunta 1</t>
  </si>
  <si>
    <t>operación de la pregunta 2</t>
  </si>
  <si>
    <t>operación de la pregunta 3</t>
  </si>
  <si>
    <t>operación de la pregunta 4</t>
  </si>
  <si>
    <t>operación de la pregunta 5</t>
  </si>
  <si>
    <t>operación de la pregunta 6</t>
  </si>
  <si>
    <t>operación de la pregunta 7</t>
  </si>
  <si>
    <t>operación de la pregunta 8</t>
  </si>
  <si>
    <t>operación de la pregunta 9</t>
  </si>
  <si>
    <t>operación de la pregunta 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</si>
</sst>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2"/>
      <color rgb="FF00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4" fillId="0" borderId="0" xfId="0" applyFo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95250</xdr:colOff>
      <xdr:row>9</xdr:row>
      <xdr:rowOff>55562</xdr:rowOff>
    </xdr:from>
    <xdr:to>
      <xdr:col>9</xdr:col>
      <xdr:colOff>4619625</xdr:colOff>
      <xdr:row>9</xdr:row>
      <xdr:rowOff>541337</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11250" y="2174875"/>
          <a:ext cx="4524375" cy="485775"/>
        </a:xfrm>
        <a:prstGeom prst="rect">
          <a:avLst/>
        </a:prstGeom>
      </xdr:spPr>
    </xdr:pic>
    <xdr:clientData/>
  </xdr:twoCellAnchor>
  <xdr:twoCellAnchor editAs="oneCell">
    <xdr:from>
      <xdr:col>9</xdr:col>
      <xdr:colOff>238126</xdr:colOff>
      <xdr:row>10</xdr:row>
      <xdr:rowOff>31750</xdr:rowOff>
    </xdr:from>
    <xdr:to>
      <xdr:col>9</xdr:col>
      <xdr:colOff>3552826</xdr:colOff>
      <xdr:row>10</xdr:row>
      <xdr:rowOff>1012825</xdr:rowOff>
    </xdr:to>
    <xdr:pic>
      <xdr:nvPicPr>
        <xdr:cNvPr id="3" name="2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954126" y="2778125"/>
          <a:ext cx="3314700" cy="981075"/>
        </a:xfrm>
        <a:prstGeom prst="rect">
          <a:avLst/>
        </a:prstGeom>
      </xdr:spPr>
    </xdr:pic>
    <xdr:clientData/>
  </xdr:twoCellAnchor>
  <xdr:twoCellAnchor editAs="oneCell">
    <xdr:from>
      <xdr:col>9</xdr:col>
      <xdr:colOff>277813</xdr:colOff>
      <xdr:row>11</xdr:row>
      <xdr:rowOff>7937</xdr:rowOff>
    </xdr:from>
    <xdr:to>
      <xdr:col>9</xdr:col>
      <xdr:colOff>3411538</xdr:colOff>
      <xdr:row>11</xdr:row>
      <xdr:rowOff>1274762</xdr:rowOff>
    </xdr:to>
    <xdr:pic>
      <xdr:nvPicPr>
        <xdr:cNvPr id="4" name="3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993813" y="3810000"/>
          <a:ext cx="3133725" cy="1266825"/>
        </a:xfrm>
        <a:prstGeom prst="rect">
          <a:avLst/>
        </a:prstGeom>
      </xdr:spPr>
    </xdr:pic>
    <xdr:clientData/>
  </xdr:twoCellAnchor>
  <xdr:twoCellAnchor editAs="oneCell">
    <xdr:from>
      <xdr:col>9</xdr:col>
      <xdr:colOff>55563</xdr:colOff>
      <xdr:row>12</xdr:row>
      <xdr:rowOff>47625</xdr:rowOff>
    </xdr:from>
    <xdr:to>
      <xdr:col>9</xdr:col>
      <xdr:colOff>3960813</xdr:colOff>
      <xdr:row>12</xdr:row>
      <xdr:rowOff>523875</xdr:rowOff>
    </xdr:to>
    <xdr:pic>
      <xdr:nvPicPr>
        <xdr:cNvPr id="5" name="4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771563" y="5214938"/>
          <a:ext cx="3905250" cy="476250"/>
        </a:xfrm>
        <a:prstGeom prst="rect">
          <a:avLst/>
        </a:prstGeom>
      </xdr:spPr>
    </xdr:pic>
    <xdr:clientData/>
  </xdr:twoCellAnchor>
  <xdr:twoCellAnchor editAs="oneCell">
    <xdr:from>
      <xdr:col>9</xdr:col>
      <xdr:colOff>214314</xdr:colOff>
      <xdr:row>13</xdr:row>
      <xdr:rowOff>7937</xdr:rowOff>
    </xdr:from>
    <xdr:to>
      <xdr:col>9</xdr:col>
      <xdr:colOff>2833689</xdr:colOff>
      <xdr:row>13</xdr:row>
      <xdr:rowOff>1160462</xdr:rowOff>
    </xdr:to>
    <xdr:pic>
      <xdr:nvPicPr>
        <xdr:cNvPr id="6" name="5 Imagen"/>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930314" y="5802312"/>
          <a:ext cx="2619375" cy="1152525"/>
        </a:xfrm>
        <a:prstGeom prst="rect">
          <a:avLst/>
        </a:prstGeom>
      </xdr:spPr>
    </xdr:pic>
    <xdr:clientData/>
  </xdr:twoCellAnchor>
  <xdr:twoCellAnchor editAs="oneCell">
    <xdr:from>
      <xdr:col>9</xdr:col>
      <xdr:colOff>39688</xdr:colOff>
      <xdr:row>14</xdr:row>
      <xdr:rowOff>55563</xdr:rowOff>
    </xdr:from>
    <xdr:to>
      <xdr:col>9</xdr:col>
      <xdr:colOff>2744788</xdr:colOff>
      <xdr:row>14</xdr:row>
      <xdr:rowOff>1055688</xdr:rowOff>
    </xdr:to>
    <xdr:pic>
      <xdr:nvPicPr>
        <xdr:cNvPr id="7" name="6 Imagen"/>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3755688" y="8913813"/>
          <a:ext cx="2705100" cy="1000125"/>
        </a:xfrm>
        <a:prstGeom prst="rect">
          <a:avLst/>
        </a:prstGeom>
      </xdr:spPr>
    </xdr:pic>
    <xdr:clientData/>
  </xdr:twoCellAnchor>
  <xdr:twoCellAnchor editAs="oneCell">
    <xdr:from>
      <xdr:col>9</xdr:col>
      <xdr:colOff>79376</xdr:colOff>
      <xdr:row>15</xdr:row>
      <xdr:rowOff>55562</xdr:rowOff>
    </xdr:from>
    <xdr:to>
      <xdr:col>10</xdr:col>
      <xdr:colOff>66676</xdr:colOff>
      <xdr:row>15</xdr:row>
      <xdr:rowOff>1122362</xdr:rowOff>
    </xdr:to>
    <xdr:pic>
      <xdr:nvPicPr>
        <xdr:cNvPr id="8" name="7 Imagen"/>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3795376" y="10445750"/>
          <a:ext cx="5114925" cy="1066800"/>
        </a:xfrm>
        <a:prstGeom prst="rect">
          <a:avLst/>
        </a:prstGeom>
      </xdr:spPr>
    </xdr:pic>
    <xdr:clientData/>
  </xdr:twoCellAnchor>
  <xdr:twoCellAnchor editAs="oneCell">
    <xdr:from>
      <xdr:col>9</xdr:col>
      <xdr:colOff>63499</xdr:colOff>
      <xdr:row>16</xdr:row>
      <xdr:rowOff>142875</xdr:rowOff>
    </xdr:from>
    <xdr:to>
      <xdr:col>10</xdr:col>
      <xdr:colOff>488949</xdr:colOff>
      <xdr:row>16</xdr:row>
      <xdr:rowOff>619125</xdr:rowOff>
    </xdr:to>
    <xdr:pic>
      <xdr:nvPicPr>
        <xdr:cNvPr id="9" name="8 Imagen"/>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3779499" y="12065000"/>
          <a:ext cx="5553075" cy="476250"/>
        </a:xfrm>
        <a:prstGeom prst="rect">
          <a:avLst/>
        </a:prstGeom>
      </xdr:spPr>
    </xdr:pic>
    <xdr:clientData/>
  </xdr:twoCellAnchor>
  <xdr:twoCellAnchor editAs="oneCell">
    <xdr:from>
      <xdr:col>9</xdr:col>
      <xdr:colOff>563563</xdr:colOff>
      <xdr:row>17</xdr:row>
      <xdr:rowOff>0</xdr:rowOff>
    </xdr:from>
    <xdr:to>
      <xdr:col>9</xdr:col>
      <xdr:colOff>2697163</xdr:colOff>
      <xdr:row>17</xdr:row>
      <xdr:rowOff>695325</xdr:rowOff>
    </xdr:to>
    <xdr:pic>
      <xdr:nvPicPr>
        <xdr:cNvPr id="10" name="9 Imagen"/>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4279563" y="9858375"/>
          <a:ext cx="2133600" cy="695325"/>
        </a:xfrm>
        <a:prstGeom prst="rect">
          <a:avLst/>
        </a:prstGeom>
      </xdr:spPr>
    </xdr:pic>
    <xdr:clientData/>
  </xdr:twoCellAnchor>
  <xdr:twoCellAnchor editAs="oneCell">
    <xdr:from>
      <xdr:col>9</xdr:col>
      <xdr:colOff>269875</xdr:colOff>
      <xdr:row>18</xdr:row>
      <xdr:rowOff>87312</xdr:rowOff>
    </xdr:from>
    <xdr:to>
      <xdr:col>9</xdr:col>
      <xdr:colOff>3575050</xdr:colOff>
      <xdr:row>18</xdr:row>
      <xdr:rowOff>1516062</xdr:rowOff>
    </xdr:to>
    <xdr:pic>
      <xdr:nvPicPr>
        <xdr:cNvPr id="11" name="10 Imagen"/>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3985875" y="14327187"/>
          <a:ext cx="3305175" cy="1428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0" activePane="bottomLeft" state="frozen"/>
      <selection pane="bottomLeft" activeCell="J12" sqref="J1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67.2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72.75" customHeight="1" x14ac:dyDescent="0.25">
      <c r="A10" s="12" t="str">
        <f>IF(OR(B10&lt;&gt;"",J10&lt;&gt;""),"IMG01","")</f>
        <v>IMG01</v>
      </c>
      <c r="B10" s="62" t="s">
        <v>189</v>
      </c>
      <c r="C10" s="20" t="str">
        <f t="shared" ref="C10:C41" si="0">IF(OR(B10&lt;&gt;"",J10&lt;&gt;""),IF($G$4="Recurso",CONCATENATE($G$4," ",$G$5),$G$4),"")</f>
        <v>Recurso M5A</v>
      </c>
      <c r="D10" s="63" t="s">
        <v>190</v>
      </c>
      <c r="E10" s="63" t="s">
        <v>155</v>
      </c>
      <c r="F10" s="13" t="str">
        <f t="shared" ref="F10" ca="1" si="1">IF(OR(B10&lt;&gt;"",J10&lt;&gt;""),CONCATENATE($C$7,"_",$A10,IF($G$4="Cuaderno de Estudio","_small",CONCATENATE(IF(I10="","","n"),IF(LEFT($G$5,1)="F",".jpg",".png")))),"")</f>
        <v>MA_11_01_CO_REC90_IMG01n.png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MA_11_01_CO_REC90_IMG01a.png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77" t="s">
        <v>191</v>
      </c>
      <c r="K10" s="64"/>
      <c r="O10" s="2" t="str">
        <f>'Definición técnica de imagenes'!A12</f>
        <v>M12D</v>
      </c>
    </row>
    <row r="11" spans="1:16" s="11" customFormat="1" ht="111" customHeight="1" x14ac:dyDescent="0.25">
      <c r="A11" s="12" t="str">
        <f t="shared" ref="A11:A18" si="3">IF(OR(B11&lt;&gt;"",J11&lt;&gt;""),CONCATENATE(LEFT(A10,3),IF(MID(A10,4,2)+1&lt;10,CONCATENATE("0",MID(A10,4,2)+1))),"")</f>
        <v>IMG02</v>
      </c>
      <c r="B11" s="62" t="s">
        <v>189</v>
      </c>
      <c r="C11" s="20" t="str">
        <f t="shared" si="0"/>
        <v>Recurso M5A</v>
      </c>
      <c r="D11" s="63" t="s">
        <v>190</v>
      </c>
      <c r="E11" s="63" t="s">
        <v>155</v>
      </c>
      <c r="F11" s="13" t="str">
        <f t="shared" ref="F11:F74" ca="1" si="4">IF(OR(B11&lt;&gt;"",J11&lt;&gt;""),CONCATENATE($C$7,"_",$A11,IF($G$4="Cuaderno de Estudio","_small",CONCATENATE(IF(I11="","","n"),IF(LEFT($G$5,1)="F",".jpg",".png")))),"")</f>
        <v>MA_11_01_CO_REC90_IMG02n.png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MA_11_01_CO_REC90_IMG02a.png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c r="O11" s="2" t="str">
        <f>'Definición técnica de imagenes'!A13</f>
        <v>M101</v>
      </c>
    </row>
    <row r="12" spans="1:16" s="11" customFormat="1" ht="132.75" customHeight="1" x14ac:dyDescent="0.25">
      <c r="A12" s="12" t="str">
        <f t="shared" si="3"/>
        <v>IMG03</v>
      </c>
      <c r="B12" s="62" t="s">
        <v>189</v>
      </c>
      <c r="C12" s="20" t="str">
        <f t="shared" si="0"/>
        <v>Recurso M5A</v>
      </c>
      <c r="D12" s="63" t="s">
        <v>190</v>
      </c>
      <c r="E12" s="63" t="s">
        <v>155</v>
      </c>
      <c r="F12" s="13" t="str">
        <f t="shared" ca="1" si="4"/>
        <v>MA_11_01_CO_REC90_IMG03n.png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MA_11_01_CO_REC90_IMG03a.png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193</v>
      </c>
      <c r="K12" s="64"/>
      <c r="O12" s="2" t="str">
        <f>'Definición técnica de imagenes'!A18</f>
        <v>Diaporama F1</v>
      </c>
    </row>
    <row r="13" spans="1:16" s="11" customFormat="1" ht="93" customHeight="1" x14ac:dyDescent="0.25">
      <c r="A13" s="12" t="str">
        <f t="shared" si="3"/>
        <v>IMG04</v>
      </c>
      <c r="B13" s="62" t="s">
        <v>189</v>
      </c>
      <c r="C13" s="20" t="str">
        <f t="shared" si="0"/>
        <v>Recurso M5A</v>
      </c>
      <c r="D13" s="63" t="s">
        <v>190</v>
      </c>
      <c r="E13" s="63" t="s">
        <v>155</v>
      </c>
      <c r="F13" s="13" t="str">
        <f t="shared" ca="1" si="4"/>
        <v>MA_11_01_CO_REC90_IMG04n.png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MA_11_01_CO_REC90_IMG04a.png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194</v>
      </c>
      <c r="K13" s="64"/>
      <c r="O13" s="2" t="str">
        <f>'Definición técnica de imagenes'!A19</f>
        <v>F4</v>
      </c>
    </row>
    <row r="14" spans="1:16" s="11" customFormat="1" ht="121.5" customHeight="1" x14ac:dyDescent="0.25">
      <c r="A14" s="12" t="str">
        <f t="shared" si="3"/>
        <v>IMG05</v>
      </c>
      <c r="B14" s="62" t="s">
        <v>189</v>
      </c>
      <c r="C14" s="20" t="str">
        <f t="shared" si="0"/>
        <v>Recurso M5A</v>
      </c>
      <c r="D14" s="63" t="s">
        <v>190</v>
      </c>
      <c r="E14" s="63" t="s">
        <v>155</v>
      </c>
      <c r="F14" s="13" t="str">
        <f t="shared" ca="1" si="4"/>
        <v>MA_11_01_CO_REC90_IMG05n.png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MA_11_01_CO_REC90_IMG05a.png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195</v>
      </c>
      <c r="K14" s="64"/>
      <c r="O14" s="2" t="str">
        <f>'Definición técnica de imagenes'!A22</f>
        <v>F6</v>
      </c>
    </row>
    <row r="15" spans="1:16" s="11" customFormat="1" ht="120.75" customHeight="1" x14ac:dyDescent="0.25">
      <c r="A15" s="12" t="str">
        <f t="shared" si="3"/>
        <v>IMG06</v>
      </c>
      <c r="B15" s="62" t="s">
        <v>189</v>
      </c>
      <c r="C15" s="20" t="str">
        <f t="shared" si="0"/>
        <v>Recurso M5A</v>
      </c>
      <c r="D15" s="63" t="s">
        <v>190</v>
      </c>
      <c r="E15" s="63" t="s">
        <v>155</v>
      </c>
      <c r="F15" s="13" t="str">
        <f t="shared" ca="1" si="4"/>
        <v>MA_11_01_CO_REC90_IMG06n.png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MA_11_01_CO_REC90_IMG06a.png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4" t="s">
        <v>196</v>
      </c>
      <c r="K15" s="66"/>
      <c r="O15" s="2" t="str">
        <f>'Definición técnica de imagenes'!A24</f>
        <v>F6B</v>
      </c>
    </row>
    <row r="16" spans="1:16" s="11" customFormat="1" ht="120.75" customHeight="1" x14ac:dyDescent="0.3">
      <c r="A16" s="12" t="str">
        <f t="shared" si="3"/>
        <v>IMG07</v>
      </c>
      <c r="B16" s="62" t="s">
        <v>189</v>
      </c>
      <c r="C16" s="20" t="str">
        <f t="shared" si="0"/>
        <v>Recurso M5A</v>
      </c>
      <c r="D16" s="63" t="s">
        <v>190</v>
      </c>
      <c r="E16" s="63" t="s">
        <v>155</v>
      </c>
      <c r="F16" s="13" t="str">
        <f t="shared" ca="1" si="4"/>
        <v>MA_11_01_CO_REC90_IMG07n.png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MA_11_01_CO_REC90_IMG07a.png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4" t="s">
        <v>197</v>
      </c>
      <c r="K16" s="67"/>
      <c r="O16" s="2" t="str">
        <f>'Definición técnica de imagenes'!A25</f>
        <v>F7</v>
      </c>
    </row>
    <row r="17" spans="1:15" s="11" customFormat="1" ht="88.5" customHeight="1" x14ac:dyDescent="0.25">
      <c r="A17" s="12" t="str">
        <f t="shared" si="3"/>
        <v>IMG08</v>
      </c>
      <c r="B17" s="62" t="s">
        <v>189</v>
      </c>
      <c r="C17" s="20" t="str">
        <f t="shared" si="0"/>
        <v>Recurso M5A</v>
      </c>
      <c r="D17" s="63" t="s">
        <v>190</v>
      </c>
      <c r="E17" s="63" t="s">
        <v>155</v>
      </c>
      <c r="F17" s="13" t="str">
        <f t="shared" ca="1" si="4"/>
        <v>MA_11_01_CO_REC90_IMG08n.png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MA_11_01_CO_REC90_IMG08a.png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4" t="s">
        <v>198</v>
      </c>
      <c r="K17" s="66"/>
      <c r="O17" s="2" t="str">
        <f>'Definición técnica de imagenes'!A27</f>
        <v>F7B</v>
      </c>
    </row>
    <row r="18" spans="1:15" s="11" customFormat="1" ht="93.75" customHeight="1" x14ac:dyDescent="0.25">
      <c r="A18" s="12" t="str">
        <f t="shared" si="3"/>
        <v>IMG09</v>
      </c>
      <c r="B18" s="62" t="s">
        <v>189</v>
      </c>
      <c r="C18" s="20" t="str">
        <f t="shared" si="0"/>
        <v>Recurso M5A</v>
      </c>
      <c r="D18" s="63" t="s">
        <v>190</v>
      </c>
      <c r="E18" s="63" t="s">
        <v>155</v>
      </c>
      <c r="F18" s="13" t="str">
        <f t="shared" ca="1" si="4"/>
        <v>MA_11_01_CO_REC90_IMG09n.png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MA_11_01_CO_REC90_IMG09a.png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4" t="s">
        <v>199</v>
      </c>
      <c r="K18" s="66"/>
      <c r="O18" s="2" t="str">
        <f>'Definición técnica de imagenes'!A30</f>
        <v>F8</v>
      </c>
    </row>
    <row r="19" spans="1:15" s="11" customFormat="1" ht="136.5" customHeight="1" x14ac:dyDescent="0.3">
      <c r="A19" s="12" t="str">
        <f t="shared" ref="A19:A50" si="6">IF(OR(B19&lt;&gt;"",J19&lt;&gt;""),CONCATENATE(LEFT(A18,3),IF(MID(A18,4,2)+1&lt;10,CONCATENATE("0",MID(A18,4,2)+1),MID(A18,4,2)+1)),"")</f>
        <v>IMG10</v>
      </c>
      <c r="B19" s="62" t="s">
        <v>189</v>
      </c>
      <c r="C19" s="20" t="str">
        <f t="shared" si="0"/>
        <v>Recurso M5A</v>
      </c>
      <c r="D19" s="63" t="s">
        <v>190</v>
      </c>
      <c r="E19" s="63" t="s">
        <v>155</v>
      </c>
      <c r="F19" s="13" t="str">
        <f t="shared" ca="1" si="4"/>
        <v>MA_11_01_CO_REC90_IMG10n.png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MA_11_01_CO_REC90_IMG10a.png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4" t="s">
        <v>200</v>
      </c>
      <c r="K19" s="67"/>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Lzambrano</cp:lastModifiedBy>
  <dcterms:created xsi:type="dcterms:W3CDTF">2014-07-01T23:43:25Z</dcterms:created>
  <dcterms:modified xsi:type="dcterms:W3CDTF">2016-05-26T23:11:35Z</dcterms:modified>
</cp:coreProperties>
</file>