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hana Montejo Rozo\Desktop\Edicion\guion08\"/>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7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K45" i="2"/>
  <c r="J21" i="2"/>
  <c r="D17" i="2" s="1"/>
  <c r="D18" i="2" s="1"/>
  <c r="I21" i="2"/>
  <c r="D5" i="2" s="1"/>
  <c r="D7"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H12" i="1" l="1"/>
  <c r="H11" i="1"/>
  <c r="F11" i="1"/>
  <c r="G11" i="1" s="1"/>
  <c r="H10" i="1"/>
  <c r="A13" i="1"/>
  <c r="F10" i="1"/>
  <c r="G10" i="1" s="1"/>
  <c r="F13" i="1" l="1"/>
  <c r="G13" i="1" s="1"/>
  <c r="H13" i="1"/>
  <c r="A14" i="1"/>
  <c r="F14" i="1" l="1"/>
  <c r="G14" i="1" s="1"/>
  <c r="H14" i="1"/>
  <c r="A15" i="1"/>
  <c r="H15" i="1" l="1"/>
  <c r="F15" i="1"/>
  <c r="G15" i="1" s="1"/>
  <c r="A16" i="1"/>
  <c r="F16" i="1" l="1"/>
  <c r="G16" i="1" s="1"/>
  <c r="H16" i="1"/>
  <c r="A17" i="1"/>
  <c r="F17" i="1" l="1"/>
  <c r="G17" i="1" s="1"/>
  <c r="H17" i="1"/>
  <c r="A18" i="1"/>
  <c r="F18" i="1" l="1"/>
  <c r="G18" i="1" s="1"/>
  <c r="H18" i="1"/>
  <c r="A19" i="1"/>
  <c r="F19" i="1" l="1"/>
  <c r="G19" i="1" s="1"/>
  <c r="H19" i="1"/>
  <c r="A20" i="1"/>
  <c r="F20" i="1" l="1"/>
  <c r="G20" i="1" s="1"/>
  <c r="H20" i="1"/>
  <c r="A21" i="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<sst xmlns="http://schemas.openxmlformats.org/spreadsheetml/2006/main" count="402" uniqueCount="204">
  <si>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</si>
  <si>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</si>
  <si>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</si>
  <si>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</si>
  <si>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</si>
  <si>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</si>
  <si>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</si>
  <si>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</si>
  <si>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</si>
  <si>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</si>
  <si>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</si>
  <si>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</si>
  <si>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</si>
  <si>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</si>
  <si>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</si>
  <si>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</si>
  <si>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</si>
  <si>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</si>
  <si>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</si>
  <si>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</si>
  <si>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</si>
  <si>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</si>
  <si>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</si>
  <si>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</si>
  <si>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</si>
  <si>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</si>
  <si>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</si>
  <si>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</si>
  <si>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</si>
  <si>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</si>
  <si>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</si>
  <si>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</si>
  <si>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</si>
  <si>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</si>
  <si>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</si>
  <si>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</si>
  <si>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</si>
  <si>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</si>
  <si>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</si>
  <si>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</si>
  <si>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</si>
  <si>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</si>
  <si>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</si>
  <si>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</si>
  <si>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</si>
  <si>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</si>
  <si>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</si>
  <si>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</si>
  <si>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</si>
  <si>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</si>
  <si>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</si>
  <si>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</si>
  <si>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</si>
  <si>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</si>
  <si>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</si>
  <si>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</si>
  <si>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</si>
  <si>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</si>
  <si>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</si>
  <si>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</si>
  <si>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</si>
  <si>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</si>
  <si>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</si>
  <si>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</si>
  <si>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</si>
  <si>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</si>
  <si>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</si>
  <si>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</si>
  <si>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</si>
  <si>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</si>
  <si>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</si>
  <si>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</si>
  <si>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</si>
  <si>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</si>
  <si>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</si>
  <si>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</si>
  <si>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</si>
  <si>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</si>
  <si>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</si>
  <si>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</si>
  <si>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</si>
  <si>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</si>
  <si>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</si>
  <si>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</si>
  <si>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</si>
  <si>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</si>
  <si>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</si>
  <si>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</si>
  <si>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</si>
  <si>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</si>
  <si>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</si>
  <si>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</si>
  <si>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</si>
  <si>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</si>
  <si>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</si>
  <si>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</si>
  <si>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</si>
  <si>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</si>
  <si>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</si>
  <si>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</si>
  <si>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</si>
  <si>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</si>
  <si>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</si>
  <si>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</si>
  <si>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</si>
  <si>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</si>
  <si>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</si>
  <si>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</si>
  <si>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</si>
  <si>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</si>
  <si>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</si>
  <si>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</si>
  <si>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</si>
  <si>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</si>
  <si>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</si>
  <si>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</si>
  <si>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</si>
  <si>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</si>
  <si>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</si>
  <si>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</si>
  <si>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</si>
  <si>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</si>
  <si>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</si>
  <si>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</si>
  <si>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</si>
  <si>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</si>
  <si>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</si>
  <si>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</si>
  <si>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</si>
  <si>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</si>
  <si>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</si>
  <si>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</si>
  <si>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</si>
  <si>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</si>
  <si>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</si>
  <si>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</si>
  <si>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</si>
  <si>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</si>
  <si>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</si>
  <si>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</si>
  <si>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</si>
  <si>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</si>
  <si>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</si>
  <si>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</si>
  <si>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</si>
  <si>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</si>
  <si>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</si>
  <si>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</si>
  <si>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</si>
  <si>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</si>
  <si>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</si>
  <si>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</si>
  <si>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</si>
  <si>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</si>
  <si>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</si>
  <si>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</si>
  <si>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</si>
  <si>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</si>
  <si>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</si>
  <si>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</si>
  <si>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</si>
  <si>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</si>
  <si>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</si>
  <si>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</si>
  <si>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</si>
  <si>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</si>
  <si>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</si>
  <si>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</si>
  <si>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</si>
  <si>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</si>
  <si>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</si>
  <si>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</si>
  <si>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</si>
  <si>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</si>
  <si>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</si>
  <si>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</si>
  <si>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</si>
  <si>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</si>
  <si>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</si>
  <si>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</si>
  <si>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</si>
  <si>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</si>
  <si>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</si>
  <si>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</si>
  <si>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</si>
  <si>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</si>
  <si>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</si>
  <si>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Aplicaciones de la proporcionalidad</t>
  </si>
  <si>
    <t>Johanna Montejo</t>
  </si>
  <si>
    <t>Cuaderno de Estudio</t>
  </si>
  <si>
    <t>MA_07_08_CO</t>
  </si>
  <si>
    <t>Ver columna descripción</t>
  </si>
  <si>
    <t>Ilustración</t>
  </si>
  <si>
    <t>Se ven las tablas y los textos que están en la columna observaciones, tal como están, incluyendo los colores. Los puntos entre las fracciones indican multiplicación, por lo tanto deben estar a nivel de las líneas fraccionarias.</t>
  </si>
  <si>
    <t xml:space="preserve">Se observan tres hombres con traje muy formal sentados en una oficina, al lado se puede ver una hoja con la tabla que está en la columna observaciones:                   </t>
  </si>
  <si>
    <t xml:space="preserve">Se observa lo que está en la columna observaciones:                   </t>
  </si>
  <si>
    <t>Se observa una imagen de buen tamaño del símbolo porcentaje, es decir "%"</t>
  </si>
  <si>
    <t>http://thumb1.shutterstock.com/display_pic_with_logo/546265/115619830/stock-photo--d-shiny-red-discount-collection-percent-115619830.jpg</t>
  </si>
  <si>
    <t>Una venta de automóviles con un gran letrero que dice “Llévese hoy mismo su carro pagando sólo el 25% de su valor comercial”</t>
  </si>
  <si>
    <t xml:space="preserve">Se observa un mostrador de droguería con los siguientes productos en primer plano con el precio indicado muy visible:
Suero en frasco, precio $ 6500
Tarro con cápsulas de vitamina C, tamaño grande, precio $ 48 000
</t>
  </si>
  <si>
    <t>http://thumb7.shutterstock.com/display_pic_with_logo/74242/74242,1209199766,1/stock-photo-disassembled-hard-disc-isolated-on-white-11934082.jpg</t>
  </si>
  <si>
    <t>http://thumb7.shutterstock.com/display_pic_with_logo/1015100/111902825/stock-photo--d-white-people-sale-announcement-with-megaphone-inside-shopping-bag-isolated-white-background-d-111902825.jpg</t>
  </si>
  <si>
    <t>http://thumb1.shutterstock.com/display_pic_with_logo/352642/180061244/stock-photo-saving-money-red-piggy-bank-on-multicolored-newspaper-percentage-advertisements-180061244.jpg</t>
  </si>
  <si>
    <t>http://thumb9.shutterstock.com/display_pic_with_logo/2506606/259397102/stock-photo-savings-green-259397102.jpg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</si>
</sst>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406315</xdr:colOff>
      <xdr:row>9</xdr:row>
      <xdr:rowOff>123138</xdr:rowOff>
    </xdr:from>
    <xdr:to>
      <xdr:col>10</xdr:col>
      <xdr:colOff>3763099</xdr:colOff>
      <xdr:row>9</xdr:row>
      <xdr:rowOff>5122906</xdr:rowOff>
    </xdr:to>
    <xdr:pic>
      <xdr:nvPicPr>
        <xdr:cNvPr id="2" name="1 Imagen"/>
        <xdr:cNvPicPr>
          <a:picLocks noChangeAspect="1"/>
        </xdr:cNvPicPr>
      </xdr:nvPicPr>
      <xdr:blipFill rotWithShape="1">
        <a:blip xmlns:r="http://schemas.openxmlformats.org/officeDocument/2006/relationships" r:embed="rId1"/>
        <a:srcRect l="40109" t="17710" r="29028" b="9155"/>
        <a:stretch/>
      </xdr:blipFill>
      <xdr:spPr>
        <a:xfrm>
          <a:off x="16804761" y="2259827"/>
          <a:ext cx="3356784" cy="4999768"/>
        </a:xfrm>
        <a:prstGeom prst="rect">
          <a:avLst/>
        </a:prstGeom>
      </xdr:spPr>
    </xdr:pic>
    <xdr:clientData/>
  </xdr:twoCellAnchor>
  <xdr:twoCellAnchor editAs="oneCell">
    <xdr:from>
      <xdr:col>10</xdr:col>
      <xdr:colOff>173182</xdr:colOff>
      <xdr:row>10</xdr:row>
      <xdr:rowOff>173181</xdr:rowOff>
    </xdr:from>
    <xdr:to>
      <xdr:col>10</xdr:col>
      <xdr:colOff>3579092</xdr:colOff>
      <xdr:row>10</xdr:row>
      <xdr:rowOff>2366818</xdr:rowOff>
    </xdr:to>
    <xdr:pic>
      <xdr:nvPicPr>
        <xdr:cNvPr id="3" name="2 Imagen"/>
        <xdr:cNvPicPr>
          <a:picLocks noChangeAspect="1"/>
        </xdr:cNvPicPr>
      </xdr:nvPicPr>
      <xdr:blipFill rotWithShape="1">
        <a:blip xmlns:r="http://schemas.openxmlformats.org/officeDocument/2006/relationships" r:embed="rId2"/>
        <a:srcRect l="26084" t="50301" r="46188" b="20064"/>
        <a:stretch/>
      </xdr:blipFill>
      <xdr:spPr>
        <a:xfrm>
          <a:off x="16538864" y="7504545"/>
          <a:ext cx="3405910" cy="2193637"/>
        </a:xfrm>
        <a:prstGeom prst="rect">
          <a:avLst/>
        </a:prstGeom>
      </xdr:spPr>
    </xdr:pic>
    <xdr:clientData/>
  </xdr:twoCellAnchor>
  <xdr:twoCellAnchor editAs="oneCell">
    <xdr:from>
      <xdr:col>10</xdr:col>
      <xdr:colOff>144317</xdr:colOff>
      <xdr:row>11</xdr:row>
      <xdr:rowOff>115453</xdr:rowOff>
    </xdr:from>
    <xdr:to>
      <xdr:col>10</xdr:col>
      <xdr:colOff>7879772</xdr:colOff>
      <xdr:row>11</xdr:row>
      <xdr:rowOff>1760681</xdr:rowOff>
    </xdr:to>
    <xdr:pic>
      <xdr:nvPicPr>
        <xdr:cNvPr id="4" name="3 Imagen"/>
        <xdr:cNvPicPr>
          <a:picLocks noChangeAspect="1"/>
        </xdr:cNvPicPr>
      </xdr:nvPicPr>
      <xdr:blipFill rotWithShape="1">
        <a:blip xmlns:r="http://schemas.openxmlformats.org/officeDocument/2006/relationships" r:embed="rId3"/>
        <a:srcRect l="25975" t="38408" r="11312" b="39916"/>
        <a:stretch/>
      </xdr:blipFill>
      <xdr:spPr>
        <a:xfrm>
          <a:off x="16509999" y="9986817"/>
          <a:ext cx="7735455" cy="16452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53" zoomScaleNormal="53" zoomScalePageLayoutView="140" workbookViewId="0">
      <pane ySplit="9" topLeftCell="A10" activePane="bottomLeft" state="frozen"/>
      <selection pane="bottomLeft" activeCell="K22" sqref="K22"/>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106.7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7</v>
      </c>
      <c r="D3" s="88"/>
      <c r="F3" s="80">
        <v>42398</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408.75" customHeight="1" x14ac:dyDescent="0.25">
      <c r="A10" s="12" t="str">
        <f>IF(OR(B10&lt;&gt;"",J10&lt;&gt;""),"IMG01","")</f>
        <v>IMG01</v>
      </c>
      <c r="B10" s="62" t="s">
        <v>191</v>
      </c>
      <c r="C10" s="20" t="str">
        <f t="shared" ref="C10:C41" si="0">IF(OR(B10&lt;&gt;"",J10&lt;&gt;""),IF($G$4="Recurso",CONCATENATE($G$4," ",$G$5),$G$4),"")</f>
        <v>Cuaderno de Estudio</v>
      </c>
      <c r="D10" s="63" t="s">
        <v>192</v>
      </c>
      <c r="E10" s="63" t="s">
        <v>154</v>
      </c>
      <c r="F10" s="13" t="str">
        <f t="shared" ref="F10" si="1">IF(OR(B10&lt;&gt;"",J10&lt;&gt;""),CONCATENATE($C$7,"_",$A10,IF($G$4="Cuaderno de Estudio","_small",CONCATENATE(IF(I10="","","n"),IF(LEFT($G$5,1)="F",".jpg",".png")))),"")</f>
        <v>MA_07_08_CO_IMG01_small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MA_07_08_CO_IMG01_zoom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193</v>
      </c>
      <c r="K10" s="64"/>
      <c r="O10" s="2" t="str">
        <f>'Definición técnica de imagenes'!A12</f>
        <v>M12D</v>
      </c>
    </row>
    <row r="11" spans="1:16" s="11" customFormat="1" ht="201" customHeight="1" x14ac:dyDescent="0.25">
      <c r="A11" s="12" t="str">
        <f t="shared" ref="A11:A18" si="3">IF(OR(B11&lt;&gt;"",J11&lt;&gt;""),CONCATENATE(LEFT(A10,3),IF(MID(A10,4,2)+1&lt;10,CONCATENATE("0",MID(A10,4,2)+1))),"")</f>
        <v>IMG02</v>
      </c>
      <c r="B11" s="62" t="s">
        <v>191</v>
      </c>
      <c r="C11" s="20" t="str">
        <f t="shared" si="0"/>
        <v>Cuaderno de Estudio</v>
      </c>
      <c r="D11" s="63" t="s">
        <v>192</v>
      </c>
      <c r="E11" s="63" t="s">
        <v>153</v>
      </c>
      <c r="F11" s="13" t="str">
        <f t="shared" ref="F11:F74" si="4">IF(OR(B11&lt;&gt;"",J11&lt;&gt;""),CONCATENATE($C$7,"_",$A11,IF($G$4="Cuaderno de Estudio","_small",CONCATENATE(IF(I11="","","n"),IF(LEFT($G$5,1)="F",".jpg",".png")))),"")</f>
        <v>MA_07_08_CO_IMG02_small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MA_07_08_CO_IMG02_zoom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194</v>
      </c>
      <c r="K11" s="65"/>
      <c r="O11" s="2" t="str">
        <f>'Definición técnica de imagenes'!A13</f>
        <v>M101</v>
      </c>
    </row>
    <row r="12" spans="1:16" s="11" customFormat="1" ht="153" customHeight="1" x14ac:dyDescent="0.25">
      <c r="A12" s="12" t="str">
        <f t="shared" si="3"/>
        <v>IMG03</v>
      </c>
      <c r="B12" s="62" t="s">
        <v>191</v>
      </c>
      <c r="C12" s="20" t="str">
        <f t="shared" si="0"/>
        <v>Cuaderno de Estudio</v>
      </c>
      <c r="D12" s="63" t="s">
        <v>192</v>
      </c>
      <c r="E12" s="63" t="s">
        <v>153</v>
      </c>
      <c r="F12" s="13" t="str">
        <f t="shared" si="4"/>
        <v>MA_07_08_CO_IMG03_small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MA_07_08_CO_IMG03_zoom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195</v>
      </c>
      <c r="K12" s="64"/>
      <c r="O12" s="2" t="str">
        <f>'Definición técnica de imagenes'!A18</f>
        <v>Diaporama F1</v>
      </c>
    </row>
    <row r="13" spans="1:16" s="11" customFormat="1" ht="40.5" x14ac:dyDescent="0.25">
      <c r="A13" s="12" t="str">
        <f t="shared" si="3"/>
        <v>IMG04</v>
      </c>
      <c r="B13" s="62" t="s">
        <v>191</v>
      </c>
      <c r="C13" s="20" t="str">
        <f t="shared" si="0"/>
        <v>Cuaderno de Estudio</v>
      </c>
      <c r="D13" s="63" t="s">
        <v>192</v>
      </c>
      <c r="E13" s="63" t="s">
        <v>153</v>
      </c>
      <c r="F13" s="13" t="str">
        <f t="shared" si="4"/>
        <v>MA_07_08_CO_IMG04_small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MA_07_08_CO_IMG04_zoom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196</v>
      </c>
      <c r="K13" s="64"/>
      <c r="O13" s="2" t="str">
        <f>'Definición técnica de imagenes'!A19</f>
        <v>F4</v>
      </c>
    </row>
    <row r="14" spans="1:16" s="11" customFormat="1" ht="81" x14ac:dyDescent="0.25">
      <c r="A14" s="12" t="str">
        <f t="shared" si="3"/>
        <v>IMG05</v>
      </c>
      <c r="B14" s="62" t="s">
        <v>197</v>
      </c>
      <c r="C14" s="20" t="str">
        <f t="shared" si="0"/>
        <v>Cuaderno de Estudio</v>
      </c>
      <c r="D14" s="63" t="s">
        <v>192</v>
      </c>
      <c r="E14" s="63" t="s">
        <v>153</v>
      </c>
      <c r="F14" s="13" t="str">
        <f t="shared" si="4"/>
        <v>MA_07_08_CO_IMG05_small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MA_07_08_CO_IMG05_zoom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c r="K14" s="64"/>
      <c r="O14" s="2" t="str">
        <f>'Definición técnica de imagenes'!A22</f>
        <v>F6</v>
      </c>
    </row>
    <row r="15" spans="1:16" s="11" customFormat="1" ht="54" x14ac:dyDescent="0.25">
      <c r="A15" s="12" t="str">
        <f t="shared" si="3"/>
        <v>IMG06</v>
      </c>
      <c r="B15" s="62" t="s">
        <v>191</v>
      </c>
      <c r="C15" s="20" t="str">
        <f t="shared" si="0"/>
        <v>Cuaderno de Estudio</v>
      </c>
      <c r="D15" s="63" t="s">
        <v>192</v>
      </c>
      <c r="E15" s="63" t="s">
        <v>153</v>
      </c>
      <c r="F15" s="13" t="str">
        <f t="shared" si="4"/>
        <v>MA_07_08_CO_IMG06_small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MA_07_08_CO_IMG06_zoom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198</v>
      </c>
      <c r="K15" s="66"/>
      <c r="O15" s="2" t="str">
        <f>'Definición técnica de imagenes'!A24</f>
        <v>F6B</v>
      </c>
    </row>
    <row r="16" spans="1:16" s="11" customFormat="1" ht="121.5" x14ac:dyDescent="0.3">
      <c r="A16" s="12" t="str">
        <f t="shared" si="3"/>
        <v>IMG07</v>
      </c>
      <c r="B16" s="62" t="s">
        <v>191</v>
      </c>
      <c r="C16" s="20" t="str">
        <f t="shared" si="0"/>
        <v>Cuaderno de Estudio</v>
      </c>
      <c r="D16" s="63" t="s">
        <v>192</v>
      </c>
      <c r="E16" s="63" t="s">
        <v>153</v>
      </c>
      <c r="F16" s="13" t="str">
        <f t="shared" si="4"/>
        <v>MA_07_08_CO_IMG07_small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MA_07_08_CO_IMG07_zoom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199</v>
      </c>
      <c r="K16" s="68"/>
      <c r="O16" s="2" t="str">
        <f>'Definición técnica de imagenes'!A25</f>
        <v>F7</v>
      </c>
    </row>
    <row r="17" spans="1:15" s="11" customFormat="1" ht="94.5" x14ac:dyDescent="0.25">
      <c r="A17" s="12" t="str">
        <f t="shared" si="3"/>
        <v>IMG08</v>
      </c>
      <c r="B17" s="62" t="s">
        <v>200</v>
      </c>
      <c r="C17" s="20" t="str">
        <f t="shared" si="0"/>
        <v>Cuaderno de Estudio</v>
      </c>
      <c r="D17" s="63" t="s">
        <v>192</v>
      </c>
      <c r="E17" s="63" t="s">
        <v>153</v>
      </c>
      <c r="F17" s="13" t="str">
        <f t="shared" si="4"/>
        <v>MA_07_08_CO_IMG08_small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MA_07_08_CO_IMG08_zoom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c r="K17" s="66"/>
      <c r="O17" s="2" t="str">
        <f>'Definición técnica de imagenes'!A27</f>
        <v>F7B</v>
      </c>
    </row>
    <row r="18" spans="1:15" s="11" customFormat="1" ht="135" x14ac:dyDescent="0.25">
      <c r="A18" s="12" t="str">
        <f t="shared" si="3"/>
        <v>IMG09</v>
      </c>
      <c r="B18" s="62" t="s">
        <v>201</v>
      </c>
      <c r="C18" s="20" t="str">
        <f t="shared" si="0"/>
        <v>Cuaderno de Estudio</v>
      </c>
      <c r="D18" s="63" t="s">
        <v>192</v>
      </c>
      <c r="E18" s="63" t="s">
        <v>153</v>
      </c>
      <c r="F18" s="13" t="str">
        <f t="shared" si="4"/>
        <v>MA_07_08_CO_IMG09_small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MA_07_08_CO_IMG09_zoom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c r="K18" s="66"/>
      <c r="O18" s="2" t="str">
        <f>'Definición técnica de imagenes'!A30</f>
        <v>F8</v>
      </c>
    </row>
    <row r="19" spans="1:15" s="11" customFormat="1" ht="121.5" x14ac:dyDescent="0.3">
      <c r="A19" s="12" t="str">
        <f t="shared" ref="A19:A50" si="6">IF(OR(B19&lt;&gt;"",J19&lt;&gt;""),CONCATENATE(LEFT(A18,3),IF(MID(A18,4,2)+1&lt;10,CONCATENATE("0",MID(A18,4,2)+1),MID(A18,4,2)+1)),"")</f>
        <v>IMG10</v>
      </c>
      <c r="B19" s="62" t="s">
        <v>202</v>
      </c>
      <c r="C19" s="20" t="str">
        <f t="shared" si="0"/>
        <v>Cuaderno de Estudio</v>
      </c>
      <c r="D19" s="63" t="s">
        <v>192</v>
      </c>
      <c r="E19" s="63" t="s">
        <v>153</v>
      </c>
      <c r="F19" s="13" t="str">
        <f t="shared" si="4"/>
        <v>MA_07_08_CO_IMG10_small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MA_07_08_CO_IMG10_zoom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c r="K19" s="68"/>
      <c r="O19" s="2" t="str">
        <f>'Definición técnica de imagenes'!A31</f>
        <v>F10</v>
      </c>
    </row>
    <row r="20" spans="1:15" s="11" customFormat="1" ht="67.5" x14ac:dyDescent="0.25">
      <c r="A20" s="12" t="str">
        <f t="shared" si="6"/>
        <v>IMG11</v>
      </c>
      <c r="B20" s="62" t="s">
        <v>203</v>
      </c>
      <c r="C20" s="20" t="str">
        <f t="shared" si="0"/>
        <v>Cuaderno de Estudio</v>
      </c>
      <c r="D20" s="63" t="s">
        <v>192</v>
      </c>
      <c r="E20" s="63" t="s">
        <v>153</v>
      </c>
      <c r="F20" s="13" t="str">
        <f t="shared" si="4"/>
        <v>MA_07_08_CO_IMG11_small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MA_07_08_CO_IMG11_zoom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Johana Montejo Rozo</cp:lastModifiedBy>
  <dcterms:created xsi:type="dcterms:W3CDTF">2014-07-01T23:43:25Z</dcterms:created>
  <dcterms:modified xsi:type="dcterms:W3CDTF">2016-02-03T16:34:42Z</dcterms:modified>
</cp:coreProperties>
</file>