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RCHIVOS PLANETA. FERNANDA\ESCALETAS\ESCALETA_MA_09_06_CO\SolicitudGrafica_MA_09_06_CO_REC7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A19" i="1"/>
  <c r="F19" i="1"/>
  <c r="G19" i="1"/>
  <c r="H19" i="1"/>
  <c r="A18" i="1"/>
  <c r="F18" i="1"/>
  <c r="G18" i="1"/>
  <c r="H18" i="1"/>
  <c r="A16" i="1"/>
  <c r="A17" i="1"/>
  <c r="F17" i="1"/>
  <c r="G17" i="1"/>
  <c r="H17" i="1"/>
  <c r="F16" i="1"/>
  <c r="G16" i="1"/>
  <c r="H16" i="1"/>
  <c r="A15" i="1"/>
  <c r="F15" i="1"/>
  <c r="G15" i="1"/>
  <c r="H15" i="1"/>
  <c r="A14" i="1"/>
  <c r="F14" i="1"/>
  <c r="G14" i="1"/>
  <c r="H14" i="1"/>
  <c r="A13" i="1"/>
  <c r="F13" i="1"/>
  <c r="G13" i="1"/>
  <c r="H13" i="1"/>
  <c r="A12" i="1"/>
  <c r="F12" i="1"/>
  <c r="G12" i="1"/>
  <c r="H12" i="1"/>
  <c r="A11"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<sst xmlns="http://schemas.openxmlformats.org/spreadsheetml/2006/main" count="404" uniqueCount="202">
  <si>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</si>
  <si>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</si>
  <si>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</si>
  <si>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</si>
  <si>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</si>
  <si>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</si>
  <si>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</si>
  <si>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</si>
  <si>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</si>
  <si>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</si>
  <si>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</si>
  <si>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</si>
  <si>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</si>
  <si>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</si>
  <si>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</si>
  <si>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</si>
  <si>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</si>
  <si>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</si>
  <si>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</si>
  <si>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</si>
  <si>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</si>
  <si>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</si>
  <si>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</si>
  <si>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</si>
  <si>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</si>
  <si>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</si>
  <si>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</si>
  <si>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</si>
  <si>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</si>
  <si>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</si>
  <si>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</si>
  <si>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</si>
  <si>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</si>
  <si>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</si>
  <si>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</si>
  <si>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</si>
  <si>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</si>
  <si>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</si>
  <si>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</si>
  <si>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</si>
  <si>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</si>
  <si>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</si>
  <si>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</si>
  <si>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</si>
  <si>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</si>
  <si>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</si>
  <si>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</si>
  <si>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</si>
  <si>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</si>
  <si>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</si>
  <si>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</si>
  <si>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</si>
  <si>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</si>
  <si>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</si>
  <si>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</si>
  <si>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</si>
  <si>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</si>
  <si>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</si>
  <si>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</si>
  <si>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</si>
  <si>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</si>
  <si>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</si>
  <si>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</si>
  <si>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</si>
  <si>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</si>
  <si>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</si>
  <si>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</si>
  <si>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</si>
  <si>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</si>
  <si>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</si>
  <si>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</si>
  <si>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</si>
  <si>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</si>
  <si>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</si>
  <si>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</si>
  <si>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</si>
  <si>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</si>
  <si>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</si>
  <si>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</si>
  <si>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</si>
  <si>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</si>
  <si>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</si>
  <si>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</si>
  <si>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</si>
  <si>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</si>
  <si>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</si>
  <si>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</si>
  <si>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</si>
  <si>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</si>
  <si>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</si>
  <si>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</si>
  <si>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</si>
  <si>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</si>
  <si>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</si>
  <si>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</si>
  <si>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</si>
  <si>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</si>
  <si>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</si>
  <si>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</si>
  <si>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</si>
  <si>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</si>
  <si>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</si>
  <si>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</si>
  <si>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</si>
  <si>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</si>
  <si>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</si>
  <si>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</si>
  <si>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</si>
  <si>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</si>
  <si>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</si>
  <si>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</si>
  <si>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</si>
  <si>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</si>
  <si>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</si>
  <si>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</si>
  <si>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</si>
  <si>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</si>
  <si>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</si>
  <si>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</si>
  <si>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</si>
  <si>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</si>
  <si>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</si>
  <si>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</si>
  <si>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</si>
  <si>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</si>
  <si>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</si>
  <si>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</si>
  <si>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</si>
  <si>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</si>
  <si>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</si>
  <si>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</si>
  <si>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</si>
  <si>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</si>
  <si>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</si>
  <si>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</si>
  <si>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</si>
  <si>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</si>
  <si>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</si>
  <si>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</si>
  <si>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</si>
  <si>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</si>
  <si>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</si>
  <si>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</si>
  <si>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</si>
  <si>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</si>
  <si>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</si>
  <si>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</si>
  <si>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</si>
  <si>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</si>
  <si>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</si>
  <si>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</si>
  <si>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</si>
  <si>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</si>
  <si>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</si>
  <si>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</si>
  <si>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</si>
  <si>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</si>
  <si>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</si>
  <si>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</si>
  <si>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</si>
  <si>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</si>
  <si>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</si>
  <si>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</si>
  <si>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</si>
  <si>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</si>
  <si>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</si>
  <si>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</si>
  <si>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</si>
  <si>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</si>
  <si>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</si>
  <si>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</si>
  <si>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</si>
  <si>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</si>
  <si>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</si>
  <si>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</si>
  <si>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</si>
  <si>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</si>
  <si>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</si>
  <si>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</si>
  <si>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</si>
  <si>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</si>
  <si>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</si>
  <si>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</si>
  <si>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</si>
  <si>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</si>
  <si>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</si>
  <si>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</si>
  <si>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Función y ecuación cuadrática</t>
  </si>
  <si>
    <t xml:space="preserve">Luisa Fernanda Nivia </t>
  </si>
  <si>
    <t>MA_09_06_CO_REC70</t>
  </si>
  <si>
    <t>Ilustración</t>
  </si>
  <si>
    <t>Ver observaciones (última columna de esta tabla)</t>
  </si>
  <si>
    <t>Gráfica de la parábola f(x)=(x^2)-6x+5, señalando el vértice y ubicando la recta vertical del eje de simetría.</t>
  </si>
  <si>
    <t>Gráfica de la parábola f(x)=3(x^2)+24x+50, señalando el vértice y ubicando la recta vertical del eje de simetría.</t>
  </si>
  <si>
    <t>Gráfica de la parábola f(x)=-2(x^2)+20x-43, señalando las coordenadas del vértice</t>
  </si>
  <si>
    <t>Gráfica de la parábola f(x)=–4(x^2)+16x–13, ubicando las coordenadas del vértice</t>
  </si>
  <si>
    <t>Gráfica de la parábola f(x)=2(x^2)–4x–11, señalando las coordenadas del vértice.</t>
  </si>
  <si>
    <t>Gráfica de la parábola f(x)=2(x^2)–6x+4, señalando las coordenadas del vértice.</t>
  </si>
  <si>
    <t>Gráfica de la parábola f(x)=(x^2)-4x-3, ubicando el punto del vértice y la expresión algebraica general de la función cuadrática.</t>
  </si>
  <si>
    <t>Gráfica de la parábola f(x)=2(x^2)+4x-5, ubicando el punto del vértice y la expresión algebraica general de la función cuadrática.</t>
  </si>
  <si>
    <t>Gráfica de la parábola h(x)=-3((x+1)^2)-2, señalando el punto que corresponde al vértice y la ecuación estándar de la parábola.</t>
  </si>
  <si>
    <t>Gráfica de la parábola f(x)=2((x-3)^2)+4 señalando la ecuación estándar y el punto que corresponde al vértice.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</si>
</sst>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10</xdr:col>
      <xdr:colOff>433288</xdr:colOff>
      <xdr:row>9</xdr:row>
      <xdr:rowOff>87313</xdr:rowOff>
    </xdr:from>
    <xdr:to>
      <xdr:col>10</xdr:col>
      <xdr:colOff>1829181</xdr:colOff>
      <xdr:row>9</xdr:row>
      <xdr:rowOff>1478342</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808351" y="2206626"/>
          <a:ext cx="1395893" cy="1391029"/>
        </a:xfrm>
        <a:prstGeom prst="rect">
          <a:avLst/>
        </a:prstGeom>
      </xdr:spPr>
    </xdr:pic>
    <xdr:clientData/>
  </xdr:twoCellAnchor>
  <xdr:twoCellAnchor editAs="oneCell">
    <xdr:from>
      <xdr:col>10</xdr:col>
      <xdr:colOff>468311</xdr:colOff>
      <xdr:row>10</xdr:row>
      <xdr:rowOff>134936</xdr:rowOff>
    </xdr:from>
    <xdr:to>
      <xdr:col>10</xdr:col>
      <xdr:colOff>1867278</xdr:colOff>
      <xdr:row>10</xdr:row>
      <xdr:rowOff>1533903</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843374" y="3794124"/>
          <a:ext cx="1398967" cy="1398967"/>
        </a:xfrm>
        <a:prstGeom prst="rect">
          <a:avLst/>
        </a:prstGeom>
      </xdr:spPr>
    </xdr:pic>
    <xdr:clientData/>
  </xdr:twoCellAnchor>
  <xdr:twoCellAnchor editAs="oneCell">
    <xdr:from>
      <xdr:col>10</xdr:col>
      <xdr:colOff>214312</xdr:colOff>
      <xdr:row>11</xdr:row>
      <xdr:rowOff>230188</xdr:rowOff>
    </xdr:from>
    <xdr:to>
      <xdr:col>10</xdr:col>
      <xdr:colOff>2049842</xdr:colOff>
      <xdr:row>11</xdr:row>
      <xdr:rowOff>2065718</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589375" y="5445126"/>
          <a:ext cx="1835530" cy="1835530"/>
        </a:xfrm>
        <a:prstGeom prst="rect">
          <a:avLst/>
        </a:prstGeom>
      </xdr:spPr>
    </xdr:pic>
    <xdr:clientData/>
  </xdr:twoCellAnchor>
  <xdr:twoCellAnchor editAs="oneCell">
    <xdr:from>
      <xdr:col>10</xdr:col>
      <xdr:colOff>428627</xdr:colOff>
      <xdr:row>12</xdr:row>
      <xdr:rowOff>103187</xdr:rowOff>
    </xdr:from>
    <xdr:to>
      <xdr:col>10</xdr:col>
      <xdr:colOff>1795843</xdr:colOff>
      <xdr:row>12</xdr:row>
      <xdr:rowOff>1470403</xdr:rowOff>
    </xdr:to>
    <xdr:pic>
      <xdr:nvPicPr>
        <xdr:cNvPr id="5" name="Imagen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803690" y="7508875"/>
          <a:ext cx="1367216" cy="1367216"/>
        </a:xfrm>
        <a:prstGeom prst="rect">
          <a:avLst/>
        </a:prstGeom>
      </xdr:spPr>
    </xdr:pic>
    <xdr:clientData/>
  </xdr:twoCellAnchor>
  <xdr:twoCellAnchor editAs="oneCell">
    <xdr:from>
      <xdr:col>10</xdr:col>
      <xdr:colOff>412748</xdr:colOff>
      <xdr:row>13</xdr:row>
      <xdr:rowOff>71436</xdr:rowOff>
    </xdr:from>
    <xdr:to>
      <xdr:col>10</xdr:col>
      <xdr:colOff>1843465</xdr:colOff>
      <xdr:row>13</xdr:row>
      <xdr:rowOff>1502153</xdr:rowOff>
    </xdr:to>
    <xdr:pic>
      <xdr:nvPicPr>
        <xdr:cNvPr id="6" name="Imagen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787811" y="9001124"/>
          <a:ext cx="1430717" cy="1430717"/>
        </a:xfrm>
        <a:prstGeom prst="rect">
          <a:avLst/>
        </a:prstGeom>
      </xdr:spPr>
    </xdr:pic>
    <xdr:clientData/>
  </xdr:twoCellAnchor>
  <xdr:twoCellAnchor editAs="oneCell">
    <xdr:from>
      <xdr:col>10</xdr:col>
      <xdr:colOff>428626</xdr:colOff>
      <xdr:row>15</xdr:row>
      <xdr:rowOff>15874</xdr:rowOff>
    </xdr:from>
    <xdr:to>
      <xdr:col>10</xdr:col>
      <xdr:colOff>1883155</xdr:colOff>
      <xdr:row>15</xdr:row>
      <xdr:rowOff>1470403</xdr:rowOff>
    </xdr:to>
    <xdr:pic>
      <xdr:nvPicPr>
        <xdr:cNvPr id="8" name="Imagen 7"/>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803689" y="12072937"/>
          <a:ext cx="1454529" cy="1454529"/>
        </a:xfrm>
        <a:prstGeom prst="rect">
          <a:avLst/>
        </a:prstGeom>
      </xdr:spPr>
    </xdr:pic>
    <xdr:clientData/>
  </xdr:twoCellAnchor>
  <xdr:twoCellAnchor editAs="oneCell">
    <xdr:from>
      <xdr:col>10</xdr:col>
      <xdr:colOff>500064</xdr:colOff>
      <xdr:row>16</xdr:row>
      <xdr:rowOff>166687</xdr:rowOff>
    </xdr:from>
    <xdr:to>
      <xdr:col>10</xdr:col>
      <xdr:colOff>1827593</xdr:colOff>
      <xdr:row>16</xdr:row>
      <xdr:rowOff>1494216</xdr:rowOff>
    </xdr:to>
    <xdr:pic>
      <xdr:nvPicPr>
        <xdr:cNvPr id="10" name="Imagen 9"/>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6875127" y="13787437"/>
          <a:ext cx="1327529" cy="1327529"/>
        </a:xfrm>
        <a:prstGeom prst="rect">
          <a:avLst/>
        </a:prstGeom>
      </xdr:spPr>
    </xdr:pic>
    <xdr:clientData/>
  </xdr:twoCellAnchor>
  <xdr:twoCellAnchor editAs="oneCell">
    <xdr:from>
      <xdr:col>10</xdr:col>
      <xdr:colOff>412749</xdr:colOff>
      <xdr:row>17</xdr:row>
      <xdr:rowOff>7937</xdr:rowOff>
    </xdr:from>
    <xdr:to>
      <xdr:col>10</xdr:col>
      <xdr:colOff>1906966</xdr:colOff>
      <xdr:row>17</xdr:row>
      <xdr:rowOff>1502154</xdr:rowOff>
    </xdr:to>
    <xdr:pic>
      <xdr:nvPicPr>
        <xdr:cNvPr id="11" name="Imagen 10"/>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6787812" y="15192375"/>
          <a:ext cx="1494217" cy="1494217"/>
        </a:xfrm>
        <a:prstGeom prst="rect">
          <a:avLst/>
        </a:prstGeom>
      </xdr:spPr>
    </xdr:pic>
    <xdr:clientData/>
  </xdr:twoCellAnchor>
  <xdr:twoCellAnchor editAs="oneCell">
    <xdr:from>
      <xdr:col>10</xdr:col>
      <xdr:colOff>396876</xdr:colOff>
      <xdr:row>18</xdr:row>
      <xdr:rowOff>103188</xdr:rowOff>
    </xdr:from>
    <xdr:to>
      <xdr:col>10</xdr:col>
      <xdr:colOff>1811717</xdr:colOff>
      <xdr:row>18</xdr:row>
      <xdr:rowOff>1518029</xdr:rowOff>
    </xdr:to>
    <xdr:pic>
      <xdr:nvPicPr>
        <xdr:cNvPr id="12" name="Imagen 11"/>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6771939" y="16851313"/>
          <a:ext cx="1414841" cy="1414841"/>
        </a:xfrm>
        <a:prstGeom prst="rect">
          <a:avLst/>
        </a:prstGeom>
      </xdr:spPr>
    </xdr:pic>
    <xdr:clientData/>
  </xdr:twoCellAnchor>
  <xdr:twoCellAnchor editAs="oneCell">
    <xdr:from>
      <xdr:col>10</xdr:col>
      <xdr:colOff>150813</xdr:colOff>
      <xdr:row>14</xdr:row>
      <xdr:rowOff>182564</xdr:rowOff>
    </xdr:from>
    <xdr:to>
      <xdr:col>10</xdr:col>
      <xdr:colOff>1500189</xdr:colOff>
      <xdr:row>14</xdr:row>
      <xdr:rowOff>1524081</xdr:rowOff>
    </xdr:to>
    <xdr:pic>
      <xdr:nvPicPr>
        <xdr:cNvPr id="14" name="Imagen 13"/>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6525876" y="10675939"/>
          <a:ext cx="1349376" cy="13415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0" activePane="bottomLeft" state="frozen"/>
      <selection pane="bottomLeft" activeCell="K19" sqref="K1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21.5" customHeight="1" x14ac:dyDescent="0.25">
      <c r="A10" s="12" t="str">
        <f>IF(OR(B10&lt;&gt;"",J10&lt;&gt;""),"IMG01","")</f>
        <v>IMG01</v>
      </c>
      <c r="B10" s="62" t="s">
        <v>191</v>
      </c>
      <c r="C10" s="20" t="str">
        <f t="shared" ref="C10:C41" si="0">IF(OR(B10&lt;&gt;"",J10&lt;&gt;""),IF($G$4="Recurso",CONCATENATE($G$4," ",$G$5),$G$4),"")</f>
        <v>Recurso M5A</v>
      </c>
      <c r="D10" s="63" t="s">
        <v>190</v>
      </c>
      <c r="E10" s="63" t="s">
        <v>155</v>
      </c>
      <c r="F10" s="13" t="str">
        <f t="shared" ref="F10" ca="1" si="1">IF(OR(B10&lt;&gt;"",J10&lt;&gt;""),CONCATENATE($C$7,"_",$A10,IF($G$4="Cuaderno de Estudio","_small",CONCATENATE(IF(I10="","","n"),IF(LEFT($G$5,1)="F",".jpg",".png")))),"")</f>
        <v>MA_09_06_CO_REC70_IMG01n.png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MA_09_06_CO_REC70_IMG01a.png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c r="O10" s="2" t="str">
        <f>'Definición técnica de imagenes'!A12</f>
        <v>M12D</v>
      </c>
    </row>
    <row r="11" spans="1:16" s="11" customFormat="1" ht="122.25" customHeight="1" x14ac:dyDescent="0.25">
      <c r="A11" s="12" t="str">
        <f t="shared" ref="A11:A18" si="3">IF(OR(B11&lt;&gt;"",J11&lt;&gt;""),CONCATENATE(LEFT(A10,3),IF(MID(A10,4,2)+1&lt;10,CONCATENATE("0",MID(A10,4,2)+1))),"")</f>
        <v>IMG02</v>
      </c>
      <c r="B11" s="62" t="s">
        <v>191</v>
      </c>
      <c r="C11" s="20" t="str">
        <f t="shared" si="0"/>
        <v>Recurso M5A</v>
      </c>
      <c r="D11" s="63" t="s">
        <v>190</v>
      </c>
      <c r="E11" s="63" t="s">
        <v>155</v>
      </c>
      <c r="F11" s="13" t="str">
        <f t="shared" ref="F11:F74" ca="1" si="4">IF(OR(B11&lt;&gt;"",J11&lt;&gt;""),CONCATENATE($C$7,"_",$A11,IF($G$4="Cuaderno de Estudio","_small",CONCATENATE(IF(I11="","","n"),IF(LEFT($G$5,1)="F",".jpg",".png")))),"")</f>
        <v>MA_09_06_CO_REC70_IMG02n.png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MA_09_06_CO_REC70_IMG02a.png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193</v>
      </c>
      <c r="K11" s="65"/>
      <c r="O11" s="2" t="str">
        <f>'Definición técnica de imagenes'!A13</f>
        <v>M101</v>
      </c>
    </row>
    <row r="12" spans="1:16" s="11" customFormat="1" ht="172.5" customHeight="1" x14ac:dyDescent="0.25">
      <c r="A12" s="12" t="str">
        <f t="shared" si="3"/>
        <v>IMG03</v>
      </c>
      <c r="B12" s="62" t="s">
        <v>191</v>
      </c>
      <c r="C12" s="20" t="str">
        <f t="shared" si="0"/>
        <v>Recurso M5A</v>
      </c>
      <c r="D12" s="63" t="s">
        <v>190</v>
      </c>
      <c r="E12" s="63" t="s">
        <v>155</v>
      </c>
      <c r="F12" s="13" t="str">
        <f t="shared" ca="1" si="4"/>
        <v>MA_09_06_CO_REC70_IMG03n.png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MA_09_06_CO_REC70_IMG03a.png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194</v>
      </c>
      <c r="K12" s="64"/>
      <c r="O12" s="2" t="str">
        <f>'Definición técnica de imagenes'!A18</f>
        <v>Diaporama F1</v>
      </c>
    </row>
    <row r="13" spans="1:16" s="11" customFormat="1" ht="120" customHeight="1" x14ac:dyDescent="0.25">
      <c r="A13" s="12" t="str">
        <f t="shared" si="3"/>
        <v>IMG04</v>
      </c>
      <c r="B13" s="62" t="s">
        <v>191</v>
      </c>
      <c r="C13" s="20" t="str">
        <f t="shared" si="0"/>
        <v>Recurso M5A</v>
      </c>
      <c r="D13" s="63" t="s">
        <v>190</v>
      </c>
      <c r="E13" s="63" t="s">
        <v>155</v>
      </c>
      <c r="F13" s="13" t="str">
        <f t="shared" ca="1" si="4"/>
        <v>MA_09_06_CO_REC70_IMG04n.png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MA_09_06_CO_REC70_IMG04a.png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195</v>
      </c>
      <c r="K13" s="64"/>
      <c r="O13" s="2" t="str">
        <f>'Definición técnica de imagenes'!A19</f>
        <v>F4</v>
      </c>
    </row>
    <row r="14" spans="1:16" s="11" customFormat="1" ht="123" customHeight="1" x14ac:dyDescent="0.25">
      <c r="A14" s="12" t="str">
        <f t="shared" si="3"/>
        <v>IMG05</v>
      </c>
      <c r="B14" s="62" t="s">
        <v>191</v>
      </c>
      <c r="C14" s="20" t="str">
        <f t="shared" si="0"/>
        <v>Recurso M5A</v>
      </c>
      <c r="D14" s="63" t="s">
        <v>190</v>
      </c>
      <c r="E14" s="63" t="s">
        <v>155</v>
      </c>
      <c r="F14" s="13" t="str">
        <f t="shared" ca="1" si="4"/>
        <v>MA_09_06_CO_REC70_IMG05n.png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MA_09_06_CO_REC70_IMG05a.png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196</v>
      </c>
      <c r="K14" s="64"/>
      <c r="O14" s="2" t="str">
        <f>'Definición técnica de imagenes'!A22</f>
        <v>F6</v>
      </c>
    </row>
    <row r="15" spans="1:16" s="11" customFormat="1" ht="123" customHeight="1" x14ac:dyDescent="0.25">
      <c r="A15" s="12" t="str">
        <f t="shared" si="3"/>
        <v>IMG06</v>
      </c>
      <c r="B15" s="62" t="s">
        <v>191</v>
      </c>
      <c r="C15" s="20" t="str">
        <f t="shared" si="0"/>
        <v>Recurso M5A</v>
      </c>
      <c r="D15" s="63" t="s">
        <v>190</v>
      </c>
      <c r="E15" s="63" t="s">
        <v>155</v>
      </c>
      <c r="F15" s="13" t="str">
        <f t="shared" ca="1" si="4"/>
        <v>MA_09_06_CO_REC70_IMG06n.png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MA_09_06_CO_REC70_IMG06a.png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197</v>
      </c>
      <c r="K15" s="66"/>
      <c r="O15" s="2" t="str">
        <f>'Definición técnica de imagenes'!A24</f>
        <v>F6B</v>
      </c>
    </row>
    <row r="16" spans="1:16" s="11" customFormat="1" ht="123" customHeight="1" x14ac:dyDescent="0.3">
      <c r="A16" s="12" t="str">
        <f t="shared" si="3"/>
        <v>IMG07</v>
      </c>
      <c r="B16" s="62" t="s">
        <v>191</v>
      </c>
      <c r="C16" s="20" t="str">
        <f t="shared" si="0"/>
        <v>Recurso M5A</v>
      </c>
      <c r="D16" s="63" t="s">
        <v>190</v>
      </c>
      <c r="E16" s="63" t="s">
        <v>155</v>
      </c>
      <c r="F16" s="13" t="str">
        <f t="shared" ca="1" si="4"/>
        <v>MA_09_06_CO_REC70_IMG07n.png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MA_09_06_CO_REC70_IMG07a.png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198</v>
      </c>
      <c r="K16" s="68"/>
      <c r="O16" s="2" t="str">
        <f>'Definición técnica de imagenes'!A25</f>
        <v>F7</v>
      </c>
    </row>
    <row r="17" spans="1:15" s="11" customFormat="1" ht="123" customHeight="1" x14ac:dyDescent="0.25">
      <c r="A17" s="12" t="str">
        <f t="shared" si="3"/>
        <v>IMG08</v>
      </c>
      <c r="B17" s="62" t="s">
        <v>191</v>
      </c>
      <c r="C17" s="20" t="str">
        <f t="shared" si="0"/>
        <v>Recurso M5A</v>
      </c>
      <c r="D17" s="63" t="s">
        <v>190</v>
      </c>
      <c r="E17" s="63" t="s">
        <v>155</v>
      </c>
      <c r="F17" s="13" t="str">
        <f t="shared" ca="1" si="4"/>
        <v>MA_09_06_CO_REC70_IMG08n.png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MA_09_06_CO_REC70_IMG08a.png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199</v>
      </c>
      <c r="K17" s="66"/>
      <c r="O17" s="2" t="str">
        <f>'Definición técnica de imagenes'!A27</f>
        <v>F7B</v>
      </c>
    </row>
    <row r="18" spans="1:15" s="11" customFormat="1" ht="123" customHeight="1" x14ac:dyDescent="0.25">
      <c r="A18" s="12" t="str">
        <f t="shared" si="3"/>
        <v>IMG09</v>
      </c>
      <c r="B18" s="62" t="s">
        <v>191</v>
      </c>
      <c r="C18" s="20" t="str">
        <f t="shared" si="0"/>
        <v>Recurso M5A</v>
      </c>
      <c r="D18" s="63" t="s">
        <v>190</v>
      </c>
      <c r="E18" s="63" t="s">
        <v>155</v>
      </c>
      <c r="F18" s="13" t="str">
        <f t="shared" ca="1" si="4"/>
        <v>MA_09_06_CO_REC70_IMG09n.png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MA_09_06_CO_REC70_IMG09a.png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t="s">
        <v>200</v>
      </c>
      <c r="K18" s="66"/>
      <c r="O18" s="2" t="str">
        <f>'Definición técnica de imagenes'!A30</f>
        <v>F8</v>
      </c>
    </row>
    <row r="19" spans="1:15" s="11" customFormat="1" ht="123" customHeight="1" x14ac:dyDescent="0.3">
      <c r="A19" s="12" t="str">
        <f t="shared" ref="A19:A50" si="6">IF(OR(B19&lt;&gt;"",J19&lt;&gt;""),CONCATENATE(LEFT(A18,3),IF(MID(A18,4,2)+1&lt;10,CONCATENATE("0",MID(A18,4,2)+1),MID(A18,4,2)+1)),"")</f>
        <v>IMG10</v>
      </c>
      <c r="B19" s="62" t="s">
        <v>191</v>
      </c>
      <c r="C19" s="20" t="str">
        <f t="shared" si="0"/>
        <v>Recurso M5A</v>
      </c>
      <c r="D19" s="63" t="s">
        <v>190</v>
      </c>
      <c r="E19" s="63" t="s">
        <v>155</v>
      </c>
      <c r="F19" s="13" t="str">
        <f t="shared" ca="1" si="4"/>
        <v>MA_09_06_CO_REC70_IMG10n.png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MA_09_06_CO_REC70_IMG10a.png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t="s">
        <v>201</v>
      </c>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Johanna Montejo Rozo</dc:creator>
  <cp:lastModifiedBy>Luisa Fernanada</cp:lastModifiedBy>
  <dcterms:created xsi:type="dcterms:W3CDTF">2014-07-01T23:43:25Z</dcterms:created>
  <dcterms:modified xsi:type="dcterms:W3CDTF">2015-12-15T16:55:47Z</dcterms:modified>
</cp:coreProperties>
</file>