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lockStructure="1"/>
  <bookViews>
    <workbookView xWindow="0" yWindow="0" windowWidth="16608" windowHeight="7752"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<sst xmlns="http://schemas.openxmlformats.org/spreadsheetml/2006/main" count="397" uniqueCount="197">
  <si>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</si>
  <si>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</si>
  <si>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</si>
  <si>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</si>
  <si>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</si>
  <si>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</si>
  <si>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</si>
  <si>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</si>
  <si>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</si>
  <si>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</si>
  <si>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</si>
  <si>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</si>
  <si>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</si>
  <si>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</si>
  <si>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</si>
  <si>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</si>
  <si>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</si>
  <si>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</si>
  <si>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</si>
  <si>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</si>
  <si>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</si>
  <si>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</si>
  <si>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</si>
  <si>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</si>
  <si>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</si>
  <si>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</si>
  <si>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</si>
  <si>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</si>
  <si>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</si>
  <si>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</si>
  <si>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</si>
  <si>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</si>
  <si>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</si>
  <si>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</si>
  <si>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</si>
  <si>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</si>
  <si>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</si>
  <si>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</si>
  <si>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</si>
  <si>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</si>
  <si>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</si>
  <si>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</si>
  <si>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</si>
  <si>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</si>
  <si>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</si>
  <si>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</si>
  <si>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</si>
  <si>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</si>
  <si>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</si>
  <si>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</si>
  <si>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</si>
  <si>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</si>
  <si>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</si>
  <si>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</si>
  <si>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</si>
  <si>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</si>
  <si>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</si>
  <si>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</si>
  <si>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</si>
  <si>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</si>
  <si>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</si>
  <si>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</si>
  <si>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</si>
  <si>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</si>
  <si>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</si>
  <si>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</si>
  <si>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</si>
  <si>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</si>
  <si>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</si>
  <si>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</si>
  <si>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</si>
  <si>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</si>
  <si>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</si>
  <si>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</si>
  <si>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</si>
  <si>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</si>
  <si>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</si>
  <si>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</si>
  <si>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</si>
  <si>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</si>
  <si>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</si>
  <si>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</si>
  <si>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</si>
  <si>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</si>
  <si>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</si>
  <si>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</si>
  <si>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</si>
  <si>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</si>
  <si>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</si>
  <si>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</si>
  <si>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</si>
  <si>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</si>
  <si>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</si>
  <si>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</si>
  <si>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</si>
  <si>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</si>
  <si>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</si>
  <si>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</si>
  <si>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</si>
  <si>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</si>
  <si>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</si>
  <si>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</si>
  <si>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</si>
  <si>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</si>
  <si>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</si>
  <si>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</si>
  <si>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</si>
  <si>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</si>
  <si>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</si>
  <si>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</si>
  <si>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</si>
  <si>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</si>
  <si>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</si>
  <si>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</si>
  <si>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</si>
  <si>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</si>
  <si>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</si>
  <si>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</si>
  <si>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</si>
  <si>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</si>
  <si>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</si>
  <si>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</si>
  <si>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</si>
  <si>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</si>
  <si>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</si>
  <si>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</si>
  <si>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</si>
  <si>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</si>
  <si>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</si>
  <si>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</si>
  <si>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</si>
  <si>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</si>
  <si>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</si>
  <si>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</si>
  <si>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</si>
  <si>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</si>
  <si>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</si>
  <si>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</si>
  <si>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</si>
  <si>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</si>
  <si>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</si>
  <si>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</si>
  <si>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</si>
  <si>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</si>
  <si>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</si>
  <si>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</si>
  <si>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</si>
  <si>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</si>
  <si>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</si>
  <si>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</si>
  <si>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</si>
  <si>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</si>
  <si>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</si>
  <si>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</si>
  <si>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</si>
  <si>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</si>
  <si>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</si>
  <si>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</si>
  <si>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</si>
  <si>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</si>
  <si>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</si>
  <si>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</si>
  <si>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</si>
  <si>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</si>
  <si>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</si>
  <si>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</si>
  <si>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</si>
  <si>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</si>
  <si>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</si>
  <si>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</si>
  <si>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</si>
  <si>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</si>
  <si>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</si>
  <si>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</si>
  <si>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</si>
  <si>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</si>
  <si>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</si>
  <si>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</si>
  <si>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</si>
  <si>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</si>
  <si>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</si>
  <si>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</si>
  <si>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</si>
  <si>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</si>
  <si>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</si>
  <si>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</si>
  <si>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</si>
  <si>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</si>
  <si>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Imgen diseñada </t>
  </si>
  <si>
    <t>MA_09_11_REC20</t>
  </si>
  <si>
    <t>Cuerpos redondos</t>
  </si>
  <si>
    <t>Ximena Claros</t>
  </si>
  <si>
    <t xml:space="preserve"> </t>
  </si>
  <si>
    <t>Cilindro como en la imagen de referencia,  con las medidas y flechas que se indican en la ilustración.</t>
  </si>
  <si>
    <t xml:space="preserve">Imagen diseñada </t>
  </si>
  <si>
    <t xml:space="preserve">307097663                        349322750 con algunos cambios </t>
  </si>
  <si>
    <t>Latas tomadas de Shutterstock como en la imagen de referencia,  con las medidas y flechas que se indican en la 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</si>
</sst>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476250</xdr:colOff>
      <xdr:row>9</xdr:row>
      <xdr:rowOff>461818</xdr:rowOff>
    </xdr:from>
    <xdr:to>
      <xdr:col>9</xdr:col>
      <xdr:colOff>3050309</xdr:colOff>
      <xdr:row>9</xdr:row>
      <xdr:rowOff>2836141</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72045" y="2626591"/>
          <a:ext cx="2574059" cy="2374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663864</xdr:colOff>
      <xdr:row>10</xdr:row>
      <xdr:rowOff>86591</xdr:rowOff>
    </xdr:from>
    <xdr:to>
      <xdr:col>9</xdr:col>
      <xdr:colOff>3237923</xdr:colOff>
      <xdr:row>10</xdr:row>
      <xdr:rowOff>2460914</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59659" y="5354205"/>
          <a:ext cx="2574059" cy="2374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533979</xdr:colOff>
      <xdr:row>11</xdr:row>
      <xdr:rowOff>245340</xdr:rowOff>
    </xdr:from>
    <xdr:to>
      <xdr:col>9</xdr:col>
      <xdr:colOff>3030682</xdr:colOff>
      <xdr:row>11</xdr:row>
      <xdr:rowOff>2381249</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29774" y="8139545"/>
          <a:ext cx="2496703" cy="2135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317501</xdr:colOff>
      <xdr:row>12</xdr:row>
      <xdr:rowOff>115454</xdr:rowOff>
    </xdr:from>
    <xdr:to>
      <xdr:col>9</xdr:col>
      <xdr:colOff>3272560</xdr:colOff>
      <xdr:row>12</xdr:row>
      <xdr:rowOff>1838614</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13296" y="10607386"/>
          <a:ext cx="2955059" cy="17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303068</xdr:colOff>
      <xdr:row>13</xdr:row>
      <xdr:rowOff>173182</xdr:rowOff>
    </xdr:from>
    <xdr:to>
      <xdr:col>9</xdr:col>
      <xdr:colOff>3258127</xdr:colOff>
      <xdr:row>13</xdr:row>
      <xdr:rowOff>1896342</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8863" y="12728864"/>
          <a:ext cx="2955059" cy="17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57728</xdr:colOff>
      <xdr:row>14</xdr:row>
      <xdr:rowOff>13188</xdr:rowOff>
    </xdr:from>
    <xdr:to>
      <xdr:col>9</xdr:col>
      <xdr:colOff>4055342</xdr:colOff>
      <xdr:row>14</xdr:row>
      <xdr:rowOff>1717386</xdr:rowOff>
    </xdr:to>
    <xdr:pic>
      <xdr:nvPicPr>
        <xdr:cNvPr id="10" name="Imagen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53523" y="14762506"/>
          <a:ext cx="3997614" cy="1704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86591</xdr:colOff>
      <xdr:row>15</xdr:row>
      <xdr:rowOff>230910</xdr:rowOff>
    </xdr:from>
    <xdr:to>
      <xdr:col>9</xdr:col>
      <xdr:colOff>4185228</xdr:colOff>
      <xdr:row>15</xdr:row>
      <xdr:rowOff>2107045</xdr:rowOff>
    </xdr:to>
    <xdr:pic>
      <xdr:nvPicPr>
        <xdr:cNvPr id="11" name="Imagen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82386" y="16986251"/>
          <a:ext cx="4098637" cy="1876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577273</xdr:colOff>
      <xdr:row>16</xdr:row>
      <xdr:rowOff>158750</xdr:rowOff>
    </xdr:from>
    <xdr:to>
      <xdr:col>9</xdr:col>
      <xdr:colOff>3513282</xdr:colOff>
      <xdr:row>16</xdr:row>
      <xdr:rowOff>2437823</xdr:rowOff>
    </xdr:to>
    <xdr:pic>
      <xdr:nvPicPr>
        <xdr:cNvPr id="12" name="Imagen 1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273068" y="19078864"/>
          <a:ext cx="2936009" cy="2279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6" zoomScaleNormal="66" zoomScalePageLayoutView="140" workbookViewId="0">
      <pane ySplit="9" topLeftCell="A16" activePane="bottomLeft" state="frozen"/>
      <selection pane="bottomLeft" activeCell="K17" sqref="K17"/>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59.0976562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9</v>
      </c>
      <c r="D3" s="85"/>
      <c r="F3" s="77">
        <v>42457</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190</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t="s">
        <v>191</v>
      </c>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44.5" customHeight="1" x14ac:dyDescent="0.25">
      <c r="A10" s="12" t="str">
        <f>IF(OR(B10&lt;&gt;"",J10&lt;&gt;""),"IMG01","")</f>
        <v>IMG01</v>
      </c>
      <c r="B10" s="62" t="s">
        <v>194</v>
      </c>
      <c r="C10" s="20" t="str">
        <f t="shared" ref="C10:C17" si="0">IF(OR(B10&lt;&gt;"",J10&lt;&gt;""),IF($G$4="Recurso",CONCATENATE($G$4," ",$G$5),$G$4),"")</f>
        <v>Recurso M5A</v>
      </c>
      <c r="D10" s="63" t="s">
        <v>187</v>
      </c>
      <c r="E10" s="63" t="s">
        <v>155</v>
      </c>
      <c r="F10" s="13" t="str">
        <f t="shared" ref="F10:F17" ca="1" si="1">IF(OR(B10&lt;&gt;"",J10&lt;&gt;""),CONCATENATE($C$7,"_",$A10,IF($G$4="Cuaderno de Estudio","_small",CONCATENATE(IF(I10="","","n"),IF(LEFT($G$5,1)="F",".jpg",".png")))),"")</f>
        <v>MA_09_11_REC20_IMG01n.png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MA_09_11_REC20_IMG01a.png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207" customHeight="1" x14ac:dyDescent="0.25">
      <c r="A11" s="12" t="str">
        <f t="shared" ref="A11:A17" si="3">IF(OR(B11&lt;&gt;"",J11&lt;&gt;""),CONCATENATE(LEFT(A10,3),IF(MID(A10,4,2)+1&lt;10,CONCATENATE("0",MID(A10,4,2)+1))),"")</f>
        <v>IMG02</v>
      </c>
      <c r="B11" s="62" t="s">
        <v>194</v>
      </c>
      <c r="C11" s="20" t="str">
        <f t="shared" si="0"/>
        <v>Recurso M5A</v>
      </c>
      <c r="D11" s="63" t="s">
        <v>187</v>
      </c>
      <c r="E11" s="63" t="s">
        <v>155</v>
      </c>
      <c r="F11" s="13" t="str">
        <f t="shared" ca="1" si="1"/>
        <v>MA_09_11_REC20_IMG02n.png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MA_09_11_REC20_IMG02a.png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t="s">
        <v>193</v>
      </c>
      <c r="O11" s="2" t="str">
        <f>'Definición técnica de imagenes'!A13</f>
        <v>M101</v>
      </c>
    </row>
    <row r="12" spans="1:16" s="11" customFormat="1" ht="204.75" customHeight="1" x14ac:dyDescent="0.25">
      <c r="A12" s="12" t="str">
        <f t="shared" si="3"/>
        <v>IMG03</v>
      </c>
      <c r="B12" s="62" t="s">
        <v>194</v>
      </c>
      <c r="C12" s="20" t="str">
        <f t="shared" si="0"/>
        <v>Recurso M5A</v>
      </c>
      <c r="D12" s="63" t="s">
        <v>187</v>
      </c>
      <c r="E12" s="63" t="s">
        <v>155</v>
      </c>
      <c r="F12" s="13" t="str">
        <f t="shared" ca="1" si="1"/>
        <v>MA_09_11_REC20_IMG03n.png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MA_09_11_REC20_IMG03a.png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t="s">
        <v>193</v>
      </c>
      <c r="O12" s="2" t="str">
        <f>'Definición técnica de imagenes'!A18</f>
        <v>Diaporama F1</v>
      </c>
    </row>
    <row r="13" spans="1:16" s="11" customFormat="1" ht="162" customHeight="1" x14ac:dyDescent="0.25">
      <c r="A13" s="12" t="str">
        <f t="shared" si="3"/>
        <v>IMG04</v>
      </c>
      <c r="B13" s="62" t="s">
        <v>194</v>
      </c>
      <c r="C13" s="20" t="str">
        <f t="shared" si="0"/>
        <v>Recurso M5A</v>
      </c>
      <c r="D13" s="63" t="s">
        <v>187</v>
      </c>
      <c r="E13" s="63" t="s">
        <v>155</v>
      </c>
      <c r="F13" s="13" t="str">
        <f t="shared" ca="1" si="1"/>
        <v>MA_09_11_REC20_IMG04n.png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MA_09_11_REC20_IMG04a.png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t="s">
        <v>193</v>
      </c>
      <c r="O13" s="2" t="str">
        <f>'Definición técnica de imagenes'!A19</f>
        <v>F4</v>
      </c>
    </row>
    <row r="14" spans="1:16" s="11" customFormat="1" ht="172.5" customHeight="1" x14ac:dyDescent="0.25">
      <c r="A14" s="12" t="str">
        <f t="shared" si="3"/>
        <v>IMG05</v>
      </c>
      <c r="B14" s="62" t="s">
        <v>188</v>
      </c>
      <c r="C14" s="20" t="str">
        <f t="shared" si="0"/>
        <v>Recurso M5A</v>
      </c>
      <c r="D14" s="63" t="s">
        <v>187</v>
      </c>
      <c r="E14" s="63" t="s">
        <v>155</v>
      </c>
      <c r="F14" s="13" t="str">
        <f t="shared" ca="1" si="1"/>
        <v>MA_09_11_REC20_IMG05n.png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MA_09_11_REC20_IMG05a.png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t="s">
        <v>193</v>
      </c>
      <c r="O14" s="2" t="str">
        <f>'Definición técnica de imagenes'!A22</f>
        <v>F6</v>
      </c>
    </row>
    <row r="15" spans="1:16" s="11" customFormat="1" ht="158.25" customHeight="1" x14ac:dyDescent="0.25">
      <c r="A15" s="12" t="str">
        <f t="shared" si="3"/>
        <v>IMG06</v>
      </c>
      <c r="B15" s="62" t="s">
        <v>195</v>
      </c>
      <c r="C15" s="20" t="str">
        <f t="shared" si="0"/>
        <v>Recurso M5A</v>
      </c>
      <c r="D15" s="63" t="s">
        <v>187</v>
      </c>
      <c r="E15" s="63" t="s">
        <v>155</v>
      </c>
      <c r="F15" s="13" t="str">
        <f t="shared" ca="1" si="1"/>
        <v>MA_09_11_REC20_IMG06n.png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MA_09_11_REC20_IMG06a.png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c r="K15" s="66" t="s">
        <v>196</v>
      </c>
      <c r="O15" s="2" t="str">
        <f>'Definición técnica de imagenes'!A24</f>
        <v>F6B</v>
      </c>
    </row>
    <row r="16" spans="1:16" s="11" customFormat="1" ht="171" customHeight="1" x14ac:dyDescent="0.3">
      <c r="A16" s="12" t="str">
        <f t="shared" si="3"/>
        <v>IMG07</v>
      </c>
      <c r="B16" s="62" t="s">
        <v>195</v>
      </c>
      <c r="C16" s="20" t="str">
        <f t="shared" si="0"/>
        <v>Recurso M5A</v>
      </c>
      <c r="D16" s="63" t="s">
        <v>187</v>
      </c>
      <c r="E16" s="63" t="s">
        <v>155</v>
      </c>
      <c r="F16" s="13" t="str">
        <f t="shared" ca="1" si="1"/>
        <v>MA_09_11_REC20_IMG07n.png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MA_09_11_REC20_IMG07a.png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c r="K16" s="67" t="s">
        <v>196</v>
      </c>
      <c r="O16" s="2" t="str">
        <f>'Definición técnica de imagenes'!A25</f>
        <v>F7</v>
      </c>
    </row>
    <row r="17" spans="1:15" s="11" customFormat="1" ht="198.75" customHeight="1" x14ac:dyDescent="0.25">
      <c r="A17" s="12" t="str">
        <f t="shared" si="3"/>
        <v>IMG08</v>
      </c>
      <c r="B17" s="62" t="s">
        <v>188</v>
      </c>
      <c r="C17" s="20" t="str">
        <f t="shared" si="0"/>
        <v>Recurso M5A</v>
      </c>
      <c r="D17" s="63" t="s">
        <v>187</v>
      </c>
      <c r="E17" s="63" t="s">
        <v>155</v>
      </c>
      <c r="F17" s="13" t="str">
        <f t="shared" ca="1" si="1"/>
        <v>MA_09_11_REC20_IMG08n.png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2"/>
        <v>MA_09_11_REC20_IMG08a.png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c r="K17" s="66" t="s">
        <v>193</v>
      </c>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ximena</cp:lastModifiedBy>
  <dcterms:created xsi:type="dcterms:W3CDTF">2014-07-01T23:43:25Z</dcterms:created>
  <dcterms:modified xsi:type="dcterms:W3CDTF">2016-04-16T22:27:24Z</dcterms:modified>
</cp:coreProperties>
</file>