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https://d.docs.live.net/3a93f9266bce4775/Documentos/Especificaciones de imagen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6815" windowHeight="69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fileRecoveryPr repairLoad="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A16" i="1"/>
  <c r="A17" i="1"/>
  <c r="A18" i="1"/>
  <c r="A19"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<sst xmlns="http://schemas.openxmlformats.org/spreadsheetml/2006/main" count="403" uniqueCount="201">
  <si>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</si>
  <si>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</si>
  <si>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</si>
  <si>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</si>
  <si>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</si>
  <si>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</si>
  <si>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</si>
  <si>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</si>
  <si>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</si>
  <si>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</si>
  <si>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</si>
  <si>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</si>
  <si>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</si>
  <si>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</si>
  <si>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</si>
  <si>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</si>
  <si>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</si>
  <si>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</si>
  <si>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</si>
  <si>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</si>
  <si>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</si>
  <si>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</si>
  <si>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</si>
  <si>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</si>
  <si>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</si>
  <si>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</si>
  <si>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</si>
  <si>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</si>
  <si>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</si>
  <si>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</si>
  <si>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</si>
  <si>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</si>
  <si>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</si>
  <si>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</si>
  <si>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</si>
  <si>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</si>
  <si>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</si>
  <si>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</si>
  <si>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</si>
  <si>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</si>
  <si>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</si>
  <si>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</si>
  <si>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</si>
  <si>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</si>
  <si>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</si>
  <si>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</si>
  <si>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</si>
  <si>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</si>
  <si>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</si>
  <si>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</si>
  <si>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</si>
  <si>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</si>
  <si>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</si>
  <si>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</si>
  <si>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</si>
  <si>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</si>
  <si>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</si>
  <si>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</si>
  <si>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</si>
  <si>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</si>
  <si>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</si>
  <si>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</si>
  <si>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</si>
  <si>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</si>
  <si>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</si>
  <si>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</si>
  <si>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</si>
  <si>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</si>
  <si>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</si>
  <si>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</si>
  <si>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</si>
  <si>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</si>
  <si>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</si>
  <si>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</si>
  <si>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</si>
  <si>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</si>
  <si>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</si>
  <si>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</si>
  <si>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</si>
  <si>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</si>
  <si>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</si>
  <si>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</si>
  <si>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</si>
  <si>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</si>
  <si>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</si>
  <si>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</si>
  <si>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</si>
  <si>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</si>
  <si>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</si>
  <si>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</si>
  <si>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</si>
  <si>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</si>
  <si>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</si>
  <si>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</si>
  <si>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</si>
  <si>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</si>
  <si>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</si>
  <si>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</si>
  <si>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</si>
  <si>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</si>
  <si>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</si>
  <si>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</si>
  <si>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</si>
  <si>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</si>
  <si>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</si>
  <si>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</si>
  <si>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</si>
  <si>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</si>
  <si>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</si>
  <si>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</si>
  <si>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</si>
  <si>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</si>
  <si>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</si>
  <si>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</si>
  <si>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</si>
  <si>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</si>
  <si>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</si>
  <si>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</si>
  <si>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</si>
  <si>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</si>
  <si>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</si>
  <si>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</si>
  <si>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</si>
  <si>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</si>
  <si>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</si>
  <si>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</si>
  <si>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</si>
  <si>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</si>
  <si>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</si>
  <si>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</si>
  <si>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</si>
  <si>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</si>
  <si>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</si>
  <si>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</si>
  <si>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</si>
  <si>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</si>
  <si>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</si>
  <si>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</si>
  <si>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</si>
  <si>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</si>
  <si>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</si>
  <si>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</si>
  <si>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</si>
  <si>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</si>
  <si>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</si>
  <si>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</si>
  <si>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</si>
  <si>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</si>
  <si>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</si>
  <si>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</si>
  <si>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</si>
  <si>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</si>
  <si>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</si>
  <si>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</si>
  <si>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</si>
  <si>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</si>
  <si>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</si>
  <si>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</si>
  <si>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</si>
  <si>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</si>
  <si>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</si>
  <si>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</si>
  <si>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</si>
  <si>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</si>
  <si>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</si>
  <si>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</si>
  <si>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</si>
  <si>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</si>
  <si>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</si>
  <si>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</si>
  <si>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</si>
  <si>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</si>
  <si>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</si>
  <si>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</si>
  <si>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</si>
  <si>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</si>
  <si>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</si>
  <si>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</si>
  <si>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</si>
  <si>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</si>
  <si>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</si>
  <si>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</si>
  <si>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</si>
  <si>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</si>
  <si>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</si>
  <si>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</si>
  <si>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</si>
  <si>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experimentos aleatorios</t>
  </si>
  <si>
    <t>MA_09_13_CO_REC30</t>
  </si>
  <si>
    <t>Ilustración</t>
  </si>
  <si>
    <t>juego de dados</t>
  </si>
  <si>
    <t>ninguna</t>
  </si>
  <si>
    <t>dos dados rojos</t>
  </si>
  <si>
    <t>lanzar dados</t>
  </si>
  <si>
    <t>dos señores jugando dados</t>
  </si>
  <si>
    <t>un niño jugando dados</t>
  </si>
  <si>
    <t>una mano sosteniendo dos dados</t>
  </si>
  <si>
    <t>una mano lanzando dados</t>
  </si>
  <si>
    <t>tres dados tricolor</t>
  </si>
  <si>
    <t>dos dados blancos</t>
  </si>
  <si>
    <t>dos niños jugando dados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</si>
</sst>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9">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1" fillId="0" borderId="0" xfId="0" applyFont="1"/>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20" sqref="K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3.5" customHeight="1" x14ac:dyDescent="0.25">
      <c r="A10" s="12" t="str">
        <f>IF(OR(B10&lt;&gt;"",J10&lt;&gt;""),"IMG01","")</f>
        <v>IMG01</v>
      </c>
      <c r="B10" s="62">
        <v>271243010</v>
      </c>
      <c r="C10" s="20" t="str">
        <f t="shared" ref="C10:C41" si="0">IF(OR(B10&lt;&gt;"",J10&lt;&gt;""),IF($G$4="Recurso",CONCATENATE($G$4," ",$G$5),$G$4),"")</f>
        <v>Recurso M5A</v>
      </c>
      <c r="D10" s="63" t="s">
        <v>189</v>
      </c>
      <c r="E10" s="63" t="s">
        <v>155</v>
      </c>
      <c r="F10" s="13" t="str">
        <f ca="1">IF(OR(B10&lt;&gt;"",J10&lt;&gt;""),CONCATENATE($C$7,"_",$A10,IF($G$4="Cuaderno de Estudio","_small",CONCATENATE(IF(I10="","","n"),IF(LEFT($G$5,1)="F",".jpg",".png")))),"")</f>
        <v>MA_09_13_CO_REC30_IMG01n.png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ca="1">IF(AND(I10&lt;&gt;"",I10&lt;&gt;0),IF(OR(B10&lt;&gt;"",J10&lt;&gt;""),CONCATENATE($C$7,"_",$A10,IF($G$4="Cuaderno de Estudio","_zoom",CONCATENATE("a",IF(LEFT($G$5,1)="F",".jpg",".png")))),""),"")</f>
        <v>MA_09_13_CO_REC30_IMG01a.png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7" t="s">
        <v>190</v>
      </c>
      <c r="K10" s="64" t="s">
        <v>191</v>
      </c>
      <c r="O10" s="2" t="str">
        <f>'Definición técnica de imagenes'!A12</f>
        <v>M12D</v>
      </c>
    </row>
    <row r="11" spans="1:16" s="11" customFormat="1" ht="13.9" customHeight="1" x14ac:dyDescent="0.25">
      <c r="A11" s="12" t="str">
        <f t="shared" ref="A11:A18" si="1">IF(OR(B11&lt;&gt;"",J11&lt;&gt;""),CONCATENATE(LEFT(A10,3),IF(MID(A10,4,2)+1&lt;10,CONCATENATE("0",MID(A10,4,2)+1))),"")</f>
        <v>IMG02</v>
      </c>
      <c r="B11" s="62">
        <v>117118021</v>
      </c>
      <c r="C11" s="20" t="str">
        <f t="shared" si="0"/>
        <v>Recurso M5A</v>
      </c>
      <c r="D11" s="63" t="s">
        <v>189</v>
      </c>
      <c r="E11" s="63" t="s">
        <v>155</v>
      </c>
      <c r="F11" s="13" t="str">
        <f t="shared" ref="F11:F74" ca="1" si="2">IF(OR(B11&lt;&gt;"",J11&lt;&gt;""),CONCATENATE($C$7,"_",$A11,IF($G$4="Cuaderno de Estudio","_small",CONCATENATE(IF(I11="","","n"),IF(LEFT($G$5,1)="F",".jpg",".png")))),"")</f>
        <v>MA_09_13_CO_REC30_IMG02n.png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3">IF(AND(I11&lt;&gt;"",I11&lt;&gt;0),IF(OR(B11&lt;&gt;"",J11&lt;&gt;""),CONCATENATE($C$7,"_",$A11,IF($G$4="Cuaderno de Estudio","_zoom",CONCATENATE("a",IF(LEFT($G$5,1)="F",".jpg",".png")))),""),"")</f>
        <v>MA_09_13_CO_REC30_IMG02a.png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7" t="s">
        <v>192</v>
      </c>
      <c r="K11" s="65" t="s">
        <v>191</v>
      </c>
      <c r="O11" s="2" t="str">
        <f>'Definición técnica de imagenes'!A13</f>
        <v>M101</v>
      </c>
    </row>
    <row r="12" spans="1:16" s="11" customFormat="1" ht="13.5" customHeight="1" x14ac:dyDescent="0.25">
      <c r="A12" s="12" t="str">
        <f t="shared" si="1"/>
        <v>IMG03</v>
      </c>
      <c r="B12" s="62">
        <v>222028300</v>
      </c>
      <c r="C12" s="20" t="str">
        <f t="shared" si="0"/>
        <v>Recurso M5A</v>
      </c>
      <c r="D12" s="63" t="s">
        <v>189</v>
      </c>
      <c r="E12" s="63" t="s">
        <v>155</v>
      </c>
      <c r="F12" s="13" t="str">
        <f t="shared" ca="1" si="2"/>
        <v>MA_09_13_CO_REC30_IMG03n.png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3"/>
        <v>MA_09_13_CO_REC30_IMG03a.png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7" t="s">
        <v>193</v>
      </c>
      <c r="K12" s="64" t="s">
        <v>191</v>
      </c>
      <c r="O12" s="2" t="str">
        <f>'Definición técnica de imagenes'!A18</f>
        <v>Diaporama F1</v>
      </c>
    </row>
    <row r="13" spans="1:16" s="11" customFormat="1" ht="13.5" customHeight="1" x14ac:dyDescent="0.25">
      <c r="A13" s="12" t="str">
        <f t="shared" si="1"/>
        <v>IMG04</v>
      </c>
      <c r="B13" s="62">
        <v>80915113</v>
      </c>
      <c r="C13" s="20" t="str">
        <f t="shared" si="0"/>
        <v>Recurso M5A</v>
      </c>
      <c r="D13" s="63" t="s">
        <v>189</v>
      </c>
      <c r="E13" s="63" t="s">
        <v>155</v>
      </c>
      <c r="F13" s="13" t="str">
        <f t="shared" ca="1" si="2"/>
        <v>MA_09_13_CO_REC30_IMG04n.png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3"/>
        <v>MA_09_13_CO_REC30_IMG04a.png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7" t="s">
        <v>194</v>
      </c>
      <c r="K13" s="64" t="s">
        <v>191</v>
      </c>
      <c r="O13" s="2" t="str">
        <f>'Definición técnica de imagenes'!A19</f>
        <v>F4</v>
      </c>
    </row>
    <row r="14" spans="1:16" s="11" customFormat="1" ht="13.5" customHeight="1" x14ac:dyDescent="0.25">
      <c r="A14" s="12" t="str">
        <f t="shared" si="1"/>
        <v>IMG05</v>
      </c>
      <c r="B14" s="62">
        <v>28507669</v>
      </c>
      <c r="C14" s="20" t="str">
        <f t="shared" si="0"/>
        <v>Recurso M5A</v>
      </c>
      <c r="D14" s="63" t="s">
        <v>189</v>
      </c>
      <c r="E14" s="63" t="s">
        <v>155</v>
      </c>
      <c r="F14" s="13" t="str">
        <f t="shared" ca="1" si="2"/>
        <v>MA_09_13_CO_REC30_IMG05n.png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3"/>
        <v>MA_09_13_CO_REC30_IMG05a.png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77" t="s">
        <v>195</v>
      </c>
      <c r="K14" s="64" t="s">
        <v>191</v>
      </c>
      <c r="O14" s="2" t="str">
        <f>'Definición técnica de imagenes'!A22</f>
        <v>F6</v>
      </c>
    </row>
    <row r="15" spans="1:16" s="11" customFormat="1" ht="13.5" customHeight="1" x14ac:dyDescent="0.25">
      <c r="A15" s="12" t="str">
        <f t="shared" si="1"/>
        <v>IMG06</v>
      </c>
      <c r="B15" s="62">
        <v>141194902</v>
      </c>
      <c r="C15" s="20" t="str">
        <f t="shared" si="0"/>
        <v>Recurso M5A</v>
      </c>
      <c r="D15" s="63" t="s">
        <v>189</v>
      </c>
      <c r="E15" s="63" t="s">
        <v>155</v>
      </c>
      <c r="F15" s="13" t="str">
        <f t="shared" ca="1" si="2"/>
        <v>MA_09_13_CO_REC30_IMG06n.png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3"/>
        <v>MA_09_13_CO_REC30_IMG06a.png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77" t="s">
        <v>196</v>
      </c>
      <c r="K15" s="66" t="s">
        <v>191</v>
      </c>
      <c r="O15" s="2" t="str">
        <f>'Definición técnica de imagenes'!A24</f>
        <v>F6B</v>
      </c>
    </row>
    <row r="16" spans="1:16" s="11" customFormat="1" ht="14.25" customHeight="1" x14ac:dyDescent="0.3">
      <c r="A16" s="12" t="str">
        <f t="shared" si="1"/>
        <v>IMG07</v>
      </c>
      <c r="B16" s="62">
        <v>130818086</v>
      </c>
      <c r="C16" s="20" t="str">
        <f t="shared" si="0"/>
        <v>Recurso M5A</v>
      </c>
      <c r="D16" s="63" t="s">
        <v>189</v>
      </c>
      <c r="E16" s="63" t="s">
        <v>155</v>
      </c>
      <c r="F16" s="13" t="str">
        <f t="shared" ca="1" si="2"/>
        <v>MA_09_13_CO_REC30_IMG07n.png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3"/>
        <v>MA_09_13_CO_REC30_IMG07a.png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77" t="s">
        <v>197</v>
      </c>
      <c r="K16" s="67" t="s">
        <v>191</v>
      </c>
      <c r="O16" s="2" t="str">
        <f>'Definición técnica de imagenes'!A25</f>
        <v>F7</v>
      </c>
    </row>
    <row r="17" spans="1:15" s="11" customFormat="1" ht="13.5" customHeight="1" x14ac:dyDescent="0.25">
      <c r="A17" s="12" t="str">
        <f t="shared" si="1"/>
        <v>IMG08</v>
      </c>
      <c r="B17" s="62">
        <v>105268022</v>
      </c>
      <c r="C17" s="20" t="str">
        <f t="shared" si="0"/>
        <v>Recurso M5A</v>
      </c>
      <c r="D17" s="63" t="s">
        <v>189</v>
      </c>
      <c r="E17" s="63" t="s">
        <v>155</v>
      </c>
      <c r="F17" s="13" t="str">
        <f t="shared" ca="1" si="2"/>
        <v>MA_09_13_CO_REC30_IMG08n.png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3"/>
        <v>MA_09_13_CO_REC30_IMG08a.png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77" t="s">
        <v>198</v>
      </c>
      <c r="K17" s="66" t="s">
        <v>191</v>
      </c>
      <c r="O17" s="2" t="str">
        <f>'Definición técnica de imagenes'!A27</f>
        <v>F7B</v>
      </c>
    </row>
    <row r="18" spans="1:15" s="11" customFormat="1" ht="13.5" customHeight="1" x14ac:dyDescent="0.25">
      <c r="A18" s="12" t="str">
        <f t="shared" si="1"/>
        <v>IMG09</v>
      </c>
      <c r="B18" s="62">
        <v>70064077</v>
      </c>
      <c r="C18" s="20" t="str">
        <f t="shared" si="0"/>
        <v>Recurso M5A</v>
      </c>
      <c r="D18" s="63" t="s">
        <v>189</v>
      </c>
      <c r="E18" s="63" t="s">
        <v>155</v>
      </c>
      <c r="F18" s="13" t="str">
        <f t="shared" ca="1" si="2"/>
        <v>MA_09_13_CO_REC30_IMG09n.png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3"/>
        <v>MA_09_13_CO_REC30_IMG09a.png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77" t="s">
        <v>199</v>
      </c>
      <c r="K18" s="66" t="s">
        <v>191</v>
      </c>
      <c r="O18" s="2" t="str">
        <f>'Definición técnica de imagenes'!A30</f>
        <v>F8</v>
      </c>
    </row>
    <row r="19" spans="1:15" s="11" customFormat="1" ht="14.25" customHeight="1" x14ac:dyDescent="0.3">
      <c r="A19" s="12" t="str">
        <f t="shared" ref="A19:A50" si="4">IF(OR(B19&lt;&gt;"",J19&lt;&gt;""),CONCATENATE(LEFT(A18,3),IF(MID(A18,4,2)+1&lt;10,CONCATENATE("0",MID(A18,4,2)+1),MID(A18,4,2)+1)),"")</f>
        <v>IMG10</v>
      </c>
      <c r="B19" s="62">
        <v>337106033</v>
      </c>
      <c r="C19" s="20" t="str">
        <f t="shared" si="0"/>
        <v>Recurso M5A</v>
      </c>
      <c r="D19" s="63" t="s">
        <v>189</v>
      </c>
      <c r="E19" s="63" t="s">
        <v>155</v>
      </c>
      <c r="F19" s="13" t="str">
        <f t="shared" ca="1" si="2"/>
        <v>MA_09_13_CO_REC30_IMG10n.png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3"/>
        <v>MA_09_13_CO_REC30_IMG10a.png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77" t="s">
        <v>200</v>
      </c>
      <c r="K19" s="67" t="s">
        <v>191</v>
      </c>
      <c r="O19" s="2" t="str">
        <f>'Definición técnica de imagenes'!A31</f>
        <v>F10</v>
      </c>
    </row>
    <row r="20" spans="1:15" s="11" customFormat="1" x14ac:dyDescent="0.25">
      <c r="A20" s="12" t="str">
        <f t="shared" si="4"/>
        <v/>
      </c>
      <c r="B20" s="62"/>
      <c r="C20" s="20" t="str">
        <f t="shared" si="0"/>
        <v/>
      </c>
      <c r="D20" s="63"/>
      <c r="E20" s="63"/>
      <c r="F20" s="13" t="str">
        <f t="shared" si="2"/>
        <v/>
      </c>
      <c r="G20" s="13" t="str">
        <f ca="1">IF($F20&lt;&gt;"",IF($G$4="Recurso",VLOOKUP($E20,OFFSET('Definición técnica de imagenes'!$A$1,MATCH($G$5,'Definición técnica de imagenes'!$A$1:$A$104,0)-1,1,COUNTIF('Definición técnica de imagenes'!$A$3:$A$102,$G$5),5),5,FALSE),'Definición técnica de imagenes'!$F$16),"")</f>
        <v/>
      </c>
      <c r="H20" s="13" t="str">
        <f t="shared" ca="1" si="3"/>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4"/>
        <v/>
      </c>
      <c r="B21" s="62"/>
      <c r="C21" s="20" t="str">
        <f t="shared" si="0"/>
        <v/>
      </c>
      <c r="D21" s="63"/>
      <c r="E21" s="63"/>
      <c r="F21" s="13" t="str">
        <f t="shared" si="2"/>
        <v/>
      </c>
      <c r="G21" s="13" t="str">
        <f ca="1">IF($F21&lt;&gt;"",IF($G$4="Recurso",VLOOKUP($E21,OFFSET('Definición técnica de imagenes'!$A$1,MATCH($G$5,'Definición técnica de imagenes'!$A$1:$A$104,0)-1,1,COUNTIF('Definición técnica de imagenes'!$A$3:$A$102,$G$5),5),5,FALSE),'Definición técnica de imagenes'!$F$16),"")</f>
        <v/>
      </c>
      <c r="H21" s="13" t="str">
        <f t="shared" ca="1" si="3"/>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4"/>
        <v/>
      </c>
      <c r="B22" s="62"/>
      <c r="C22" s="20" t="str">
        <f t="shared" si="0"/>
        <v/>
      </c>
      <c r="D22" s="63"/>
      <c r="E22" s="63"/>
      <c r="F22" s="13" t="str">
        <f t="shared" si="2"/>
        <v/>
      </c>
      <c r="G22" s="13" t="str">
        <f ca="1">IF($F22&lt;&gt;"",IF($G$4="Recurso",VLOOKUP($E22,OFFSET('Definición técnica de imagenes'!$A$1,MATCH($G$5,'Definición técnica de imagenes'!$A$1:$A$104,0)-1,1,COUNTIF('Definición técnica de imagenes'!$A$3:$A$102,$G$5),5),5,FALSE),'Definición técnica de imagenes'!$F$16),"")</f>
        <v/>
      </c>
      <c r="H22" s="13" t="str">
        <f t="shared" ca="1" si="3"/>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4"/>
        <v/>
      </c>
      <c r="B23" s="62"/>
      <c r="C23" s="20" t="str">
        <f t="shared" si="0"/>
        <v/>
      </c>
      <c r="D23" s="63"/>
      <c r="E23" s="63"/>
      <c r="F23" s="13" t="str">
        <f t="shared" si="2"/>
        <v/>
      </c>
      <c r="G23" s="13" t="str">
        <f ca="1">IF($F23&lt;&gt;"",IF($G$4="Recurso",VLOOKUP($E23,OFFSET('Definición técnica de imagenes'!$A$1,MATCH($G$5,'Definición técnica de imagenes'!$A$1:$A$104,0)-1,1,COUNTIF('Definición técnica de imagenes'!$A$3:$A$102,$G$5),5),5,FALSE),'Definición técnica de imagenes'!$F$16),"")</f>
        <v/>
      </c>
      <c r="H23" s="13" t="str">
        <f t="shared" ca="1" si="3"/>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4"/>
        <v/>
      </c>
      <c r="B24" s="62"/>
      <c r="C24" s="20" t="str">
        <f t="shared" si="0"/>
        <v/>
      </c>
      <c r="D24" s="63"/>
      <c r="E24" s="63"/>
      <c r="F24" s="13" t="str">
        <f t="shared" si="2"/>
        <v/>
      </c>
      <c r="G24" s="13" t="str">
        <f ca="1">IF($F24&lt;&gt;"",IF($G$4="Recurso",VLOOKUP($E24,OFFSET('Definición técnica de imagenes'!$A$1,MATCH($G$5,'Definición técnica de imagenes'!$A$1:$A$104,0)-1,1,COUNTIF('Definición técnica de imagenes'!$A$3:$A$102,$G$5),5),5,FALSE),'Definición técnica de imagenes'!$F$16),"")</f>
        <v/>
      </c>
      <c r="H24" s="13" t="str">
        <f t="shared" ca="1" si="3"/>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4"/>
        <v/>
      </c>
      <c r="B25" s="62"/>
      <c r="C25" s="20" t="str">
        <f t="shared" si="0"/>
        <v/>
      </c>
      <c r="D25" s="63"/>
      <c r="E25" s="63"/>
      <c r="F25" s="13" t="str">
        <f t="shared" si="2"/>
        <v/>
      </c>
      <c r="G25" s="13" t="str">
        <f ca="1">IF($F25&lt;&gt;"",IF($G$4="Recurso",VLOOKUP($E25,OFFSET('Definición técnica de imagenes'!$A$1,MATCH($G$5,'Definición técnica de imagenes'!$A$1:$A$104,0)-1,1,COUNTIF('Definición técnica de imagenes'!$A$3:$A$102,$G$5),5),5,FALSE),'Definición técnica de imagenes'!$F$16),"")</f>
        <v/>
      </c>
      <c r="H25" s="13" t="str">
        <f t="shared" ca="1" si="3"/>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4"/>
        <v/>
      </c>
      <c r="B26" s="62"/>
      <c r="C26" s="20" t="str">
        <f t="shared" si="0"/>
        <v/>
      </c>
      <c r="D26" s="63"/>
      <c r="E26" s="63"/>
      <c r="F26" s="13" t="str">
        <f t="shared" si="2"/>
        <v/>
      </c>
      <c r="G26" s="13" t="str">
        <f ca="1">IF($F26&lt;&gt;"",IF($G$4="Recurso",VLOOKUP($E26,OFFSET('Definición técnica de imagenes'!$A$1,MATCH($G$5,'Definición técnica de imagenes'!$A$1:$A$104,0)-1,1,COUNTIF('Definición técnica de imagenes'!$A$3:$A$102,$G$5),5),5,FALSE),'Definición técnica de imagenes'!$F$16),"")</f>
        <v/>
      </c>
      <c r="H26" s="13" t="str">
        <f t="shared" ca="1" si="3"/>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4"/>
        <v/>
      </c>
      <c r="B27" s="62"/>
      <c r="C27" s="20" t="str">
        <f t="shared" si="0"/>
        <v/>
      </c>
      <c r="D27" s="63"/>
      <c r="E27" s="63"/>
      <c r="F27" s="13" t="str">
        <f t="shared" si="2"/>
        <v/>
      </c>
      <c r="G27" s="13" t="str">
        <f ca="1">IF($F27&lt;&gt;"",IF($G$4="Recurso",VLOOKUP($E27,OFFSET('Definición técnica de imagenes'!$A$1,MATCH($G$5,'Definición técnica de imagenes'!$A$1:$A$104,0)-1,1,COUNTIF('Definición técnica de imagenes'!$A$3:$A$102,$G$5),5),5,FALSE),'Definición técnica de imagenes'!$F$16),"")</f>
        <v/>
      </c>
      <c r="H27" s="13" t="str">
        <f t="shared" ca="1" si="3"/>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4"/>
        <v/>
      </c>
      <c r="B28" s="62"/>
      <c r="C28" s="20" t="str">
        <f t="shared" si="0"/>
        <v/>
      </c>
      <c r="D28" s="63"/>
      <c r="E28" s="63"/>
      <c r="F28" s="13" t="str">
        <f t="shared" si="2"/>
        <v/>
      </c>
      <c r="G28" s="13" t="str">
        <f ca="1">IF($F28&lt;&gt;"",IF($G$4="Recurso",VLOOKUP($E28,OFFSET('Definición técnica de imagenes'!$A$1,MATCH($G$5,'Definición técnica de imagenes'!$A$1:$A$104,0)-1,1,COUNTIF('Definición técnica de imagenes'!$A$3:$A$102,$G$5),5),5,FALSE),'Definición técnica de imagenes'!$F$16),"")</f>
        <v/>
      </c>
      <c r="H28" s="13" t="str">
        <f t="shared" ca="1" si="3"/>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4"/>
        <v/>
      </c>
      <c r="B29" s="62"/>
      <c r="C29" s="20" t="str">
        <f t="shared" si="0"/>
        <v/>
      </c>
      <c r="D29" s="63"/>
      <c r="E29" s="63"/>
      <c r="F29" s="13" t="str">
        <f t="shared" si="2"/>
        <v/>
      </c>
      <c r="G29" s="13" t="str">
        <f ca="1">IF($F29&lt;&gt;"",IF($G$4="Recurso",VLOOKUP($E29,OFFSET('Definición técnica de imagenes'!$A$1,MATCH($G$5,'Definición técnica de imagenes'!$A$1:$A$104,0)-1,1,COUNTIF('Definición técnica de imagenes'!$A$3:$A$102,$G$5),5),5,FALSE),'Definición técnica de imagenes'!$F$16),"")</f>
        <v/>
      </c>
      <c r="H29" s="13" t="str">
        <f t="shared" ca="1" si="3"/>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4"/>
        <v/>
      </c>
      <c r="B30" s="62"/>
      <c r="C30" s="20" t="str">
        <f t="shared" si="0"/>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4"/>
        <v/>
      </c>
      <c r="B31" s="62"/>
      <c r="C31" s="20" t="str">
        <f t="shared" si="0"/>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4"/>
        <v/>
      </c>
      <c r="B32" s="62"/>
      <c r="C32" s="20" t="str">
        <f t="shared" si="0"/>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4"/>
        <v/>
      </c>
      <c r="B33" s="62"/>
      <c r="C33" s="20" t="str">
        <f t="shared" si="0"/>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4"/>
        <v/>
      </c>
      <c r="B34" s="62"/>
      <c r="C34" s="20" t="str">
        <f t="shared" si="0"/>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4"/>
        <v/>
      </c>
      <c r="B35" s="62"/>
      <c r="C35" s="20" t="str">
        <f t="shared" si="0"/>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4"/>
        <v/>
      </c>
      <c r="B36" s="62"/>
      <c r="C36" s="20" t="str">
        <f t="shared" si="0"/>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4"/>
        <v/>
      </c>
      <c r="B37" s="62"/>
      <c r="C37" s="20" t="str">
        <f t="shared" si="0"/>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4"/>
        <v/>
      </c>
      <c r="B38" s="62"/>
      <c r="C38" s="20" t="str">
        <f t="shared" si="0"/>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4"/>
        <v/>
      </c>
      <c r="B39" s="62"/>
      <c r="C39" s="20" t="str">
        <f t="shared" si="0"/>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4"/>
        <v/>
      </c>
      <c r="B40" s="62"/>
      <c r="C40" s="20" t="str">
        <f t="shared" si="0"/>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4"/>
        <v/>
      </c>
      <c r="B41" s="62"/>
      <c r="C41" s="20" t="str">
        <f t="shared" si="0"/>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6"/>
        <v/>
      </c>
      <c r="B53" s="62"/>
      <c r="C53" s="20" t="str">
        <f t="shared" si="5"/>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6"/>
        <v/>
      </c>
      <c r="B54" s="62"/>
      <c r="C54" s="20" t="str">
        <f t="shared" si="5"/>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6"/>
        <v/>
      </c>
      <c r="B56" s="62"/>
      <c r="C56" s="20" t="str">
        <f t="shared" si="5"/>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6"/>
        <v/>
      </c>
      <c r="B58" s="62"/>
      <c r="C58" s="20" t="str">
        <f t="shared" si="5"/>
        <v/>
      </c>
      <c r="D58" s="63"/>
      <c r="E58" s="63"/>
      <c r="F58" s="13" t="str">
        <f t="shared"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6"/>
        <v/>
      </c>
      <c r="B60" s="62"/>
      <c r="C60" s="20" t="str">
        <f t="shared" si="5"/>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6"/>
        <v/>
      </c>
      <c r="B62" s="62"/>
      <c r="C62" s="20" t="str">
        <f t="shared" si="5"/>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0"/>
        <v/>
      </c>
      <c r="B99" s="62"/>
      <c r="C99" s="20" t="str">
        <f t="shared" si="7"/>
        <v/>
      </c>
      <c r="D99" s="63"/>
      <c r="E99" s="63"/>
      <c r="F99" s="13" t="str">
        <f t="shared" si="8"/>
        <v/>
      </c>
      <c r="G99" s="13" t="str">
        <f ca="1">IF($F99&lt;&gt;"",IF($G$4="Recurso",VLOOKUP($E99,OFFSET('Definición técnica de imagenes'!$A$1,MATCH($G$5,'Definición técnica de imagenes'!$A$1:$A$104,0)-1,1,COUNTIF('Definición técnica de imagenes'!$A$3:$A$102,$G$5),5),5,FALSE),'Definición técnica de imagenes'!$F$16),"")</f>
        <v/>
      </c>
      <c r="H99" s="13" t="str">
        <f t="shared" ca="1" si="9"/>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JEIMMY BERNAL</cp:lastModifiedBy>
  <dcterms:created xsi:type="dcterms:W3CDTF">2014-07-01T23:43:25Z</dcterms:created>
  <dcterms:modified xsi:type="dcterms:W3CDTF">2016-03-28T02:46:22Z</dcterms:modified>
</cp:coreProperties>
</file>