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4080" yWindow="0" windowWidth="37700" windowHeight="185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<sst xmlns="http://schemas.openxmlformats.org/spreadsheetml/2006/main" count="376" uniqueCount="195">
  <si>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</si>
  <si>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</si>
  <si>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</si>
  <si>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</si>
  <si>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</si>
  <si>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</si>
  <si>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</si>
  <si>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</si>
  <si>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</si>
  <si>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</si>
  <si>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</si>
  <si>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</si>
  <si>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</si>
  <si>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</si>
  <si>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</si>
  <si>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</si>
  <si>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</si>
  <si>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</si>
  <si>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</si>
  <si>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</si>
  <si>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</si>
  <si>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</si>
  <si>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</si>
  <si>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</si>
  <si>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</si>
  <si>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</si>
  <si>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</si>
  <si>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</si>
  <si>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</si>
  <si>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</si>
  <si>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</si>
  <si>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</si>
  <si>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</si>
  <si>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</si>
  <si>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</si>
  <si>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</si>
  <si>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</si>
  <si>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</si>
  <si>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</si>
  <si>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</si>
  <si>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</si>
  <si>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</si>
  <si>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</si>
  <si>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</si>
  <si>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</si>
  <si>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</si>
  <si>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</si>
  <si>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</si>
  <si>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</si>
  <si>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</si>
  <si>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</si>
  <si>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</si>
  <si>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</si>
  <si>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</si>
  <si>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</si>
  <si>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</si>
  <si>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</si>
  <si>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</si>
  <si>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</si>
  <si>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</si>
  <si>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</si>
  <si>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</si>
  <si>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</si>
  <si>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</si>
  <si>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</si>
  <si>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</si>
  <si>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</si>
  <si>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</si>
  <si>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</si>
  <si>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</si>
  <si>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</si>
  <si>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</si>
  <si>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</si>
  <si>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</si>
  <si>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</si>
  <si>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</si>
  <si>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</si>
  <si>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</si>
  <si>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</si>
  <si>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</si>
  <si>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</si>
  <si>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</si>
  <si>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</si>
  <si>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</si>
  <si>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</si>
  <si>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</si>
  <si>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</si>
  <si>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</si>
  <si>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</si>
  <si>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</si>
  <si>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</si>
  <si>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</si>
  <si>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</si>
  <si>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</si>
  <si>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</si>
  <si>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</si>
  <si>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</si>
  <si>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</si>
  <si>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</si>
  <si>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</si>
  <si>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</si>
  <si>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</si>
  <si>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</si>
  <si>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</si>
  <si>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</si>
  <si>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</si>
  <si>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</si>
  <si>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</si>
  <si>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</si>
  <si>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</si>
  <si>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</si>
  <si>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</si>
  <si>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</si>
  <si>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</si>
  <si>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</si>
  <si>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</si>
  <si>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</si>
  <si>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</si>
  <si>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</si>
  <si>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</si>
  <si>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</si>
  <si>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</si>
  <si>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</si>
  <si>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</si>
  <si>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</si>
  <si>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</si>
  <si>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</si>
  <si>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</si>
  <si>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</si>
  <si>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</si>
  <si>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</si>
  <si>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</si>
  <si>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</si>
  <si>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</si>
  <si>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</si>
  <si>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</si>
  <si>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</si>
  <si>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</si>
  <si>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</si>
  <si>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</si>
  <si>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</si>
  <si>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</si>
  <si>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</si>
  <si>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</si>
  <si>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</si>
  <si>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</si>
  <si>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</si>
  <si>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</si>
  <si>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</si>
  <si>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</si>
  <si>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</si>
  <si>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</si>
  <si>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</si>
  <si>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</si>
  <si>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</si>
  <si>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</si>
  <si>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</si>
  <si>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</si>
  <si>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</si>
  <si>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</si>
  <si>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</si>
  <si>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</si>
  <si>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</si>
  <si>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</si>
  <si>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</si>
  <si>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</si>
  <si>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</si>
  <si>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</si>
  <si>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</si>
  <si>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</si>
  <si>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</si>
  <si>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</si>
  <si>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</si>
  <si>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</si>
  <si>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</si>
  <si>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</si>
  <si>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</si>
  <si>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</si>
  <si>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</si>
  <si>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</si>
  <si>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</si>
  <si>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</si>
  <si>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</si>
  <si>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</si>
  <si>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</si>
  <si>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</si>
  <si>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</si>
  <si>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</si>
  <si>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</si>
  <si>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</si>
  <si>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</si>
  <si>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</si>
  <si>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Lizzie Zambrano</t>
  </si>
  <si>
    <t>Completa la rotación</t>
  </si>
  <si>
    <t>MA_06_12_CO_REC_190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</si>
</sst>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267761</xdr:colOff>
      <xdr:row>9</xdr:row>
      <xdr:rowOff>284174</xdr:rowOff>
    </xdr:from>
    <xdr:to>
      <xdr:col>9</xdr:col>
      <xdr:colOff>2355850</xdr:colOff>
      <xdr:row>9</xdr:row>
      <xdr:rowOff>1957916</xdr:rowOff>
    </xdr:to>
    <xdr:pic>
      <xdr:nvPicPr>
        <xdr:cNvPr id="2" name="Imagen 1" descr="MA_06_12_CO_REC-19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5428" y="2337341"/>
          <a:ext cx="2088089" cy="1673742"/>
        </a:xfrm>
        <a:prstGeom prst="rect">
          <a:avLst/>
        </a:prstGeom>
      </xdr:spPr>
    </xdr:pic>
    <xdr:clientData/>
  </xdr:twoCellAnchor>
  <xdr:twoCellAnchor editAs="oneCell">
    <xdr:from>
      <xdr:col>9</xdr:col>
      <xdr:colOff>97107</xdr:colOff>
      <xdr:row>10</xdr:row>
      <xdr:rowOff>179916</xdr:rowOff>
    </xdr:from>
    <xdr:to>
      <xdr:col>9</xdr:col>
      <xdr:colOff>2336799</xdr:colOff>
      <xdr:row>10</xdr:row>
      <xdr:rowOff>2214032</xdr:rowOff>
    </xdr:to>
    <xdr:pic>
      <xdr:nvPicPr>
        <xdr:cNvPr id="4" name="Imagen 3" descr="MA_06_12_CO_REC-19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24774" y="4815416"/>
          <a:ext cx="2239692" cy="2034116"/>
        </a:xfrm>
        <a:prstGeom prst="rect">
          <a:avLst/>
        </a:prstGeom>
      </xdr:spPr>
    </xdr:pic>
    <xdr:clientData/>
  </xdr:twoCellAnchor>
  <xdr:twoCellAnchor editAs="oneCell">
    <xdr:from>
      <xdr:col>9</xdr:col>
      <xdr:colOff>179421</xdr:colOff>
      <xdr:row>11</xdr:row>
      <xdr:rowOff>179916</xdr:rowOff>
    </xdr:from>
    <xdr:to>
      <xdr:col>9</xdr:col>
      <xdr:colOff>2283883</xdr:colOff>
      <xdr:row>11</xdr:row>
      <xdr:rowOff>2230965</xdr:rowOff>
    </xdr:to>
    <xdr:pic>
      <xdr:nvPicPr>
        <xdr:cNvPr id="5" name="Imagen 4" descr="MA_06_12_CO_REC-19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107088" y="7101416"/>
          <a:ext cx="2104462" cy="2051049"/>
        </a:xfrm>
        <a:prstGeom prst="rect">
          <a:avLst/>
        </a:prstGeom>
      </xdr:spPr>
    </xdr:pic>
    <xdr:clientData/>
  </xdr:twoCellAnchor>
  <xdr:twoCellAnchor editAs="oneCell">
    <xdr:from>
      <xdr:col>9</xdr:col>
      <xdr:colOff>222249</xdr:colOff>
      <xdr:row>12</xdr:row>
      <xdr:rowOff>321746</xdr:rowOff>
    </xdr:from>
    <xdr:to>
      <xdr:col>9</xdr:col>
      <xdr:colOff>2453824</xdr:colOff>
      <xdr:row>12</xdr:row>
      <xdr:rowOff>1746249</xdr:rowOff>
    </xdr:to>
    <xdr:pic>
      <xdr:nvPicPr>
        <xdr:cNvPr id="6" name="Imagen 5" descr="MA_06_12_CO_REC-19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149916" y="9645663"/>
          <a:ext cx="2231575" cy="1424503"/>
        </a:xfrm>
        <a:prstGeom prst="rect">
          <a:avLst/>
        </a:prstGeom>
      </xdr:spPr>
    </xdr:pic>
    <xdr:clientData/>
  </xdr:twoCellAnchor>
  <xdr:twoCellAnchor editAs="oneCell">
    <xdr:from>
      <xdr:col>9</xdr:col>
      <xdr:colOff>223079</xdr:colOff>
      <xdr:row>13</xdr:row>
      <xdr:rowOff>243417</xdr:rowOff>
    </xdr:from>
    <xdr:to>
      <xdr:col>9</xdr:col>
      <xdr:colOff>2309283</xdr:colOff>
      <xdr:row>13</xdr:row>
      <xdr:rowOff>1813983</xdr:rowOff>
    </xdr:to>
    <xdr:pic>
      <xdr:nvPicPr>
        <xdr:cNvPr id="7" name="Imagen 6" descr="MA_06_12_CO_REC-19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150746" y="12086167"/>
          <a:ext cx="2086204" cy="1570566"/>
        </a:xfrm>
        <a:prstGeom prst="rect">
          <a:avLst/>
        </a:prstGeom>
      </xdr:spPr>
    </xdr:pic>
    <xdr:clientData/>
  </xdr:twoCellAnchor>
  <xdr:twoCellAnchor editAs="oneCell">
    <xdr:from>
      <xdr:col>9</xdr:col>
      <xdr:colOff>195666</xdr:colOff>
      <xdr:row>14</xdr:row>
      <xdr:rowOff>105833</xdr:rowOff>
    </xdr:from>
    <xdr:to>
      <xdr:col>9</xdr:col>
      <xdr:colOff>2537882</xdr:colOff>
      <xdr:row>14</xdr:row>
      <xdr:rowOff>1869016</xdr:rowOff>
    </xdr:to>
    <xdr:pic>
      <xdr:nvPicPr>
        <xdr:cNvPr id="8" name="Imagen 7" descr="MA_06_12_CO_REC-19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23333" y="14118166"/>
          <a:ext cx="2342216" cy="17631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7" sqref="C7"/>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7</v>
      </c>
      <c r="D3" s="87"/>
      <c r="F3" s="79">
        <v>42422</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193</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192</v>
      </c>
      <c r="D5" s="89"/>
      <c r="E5" s="5"/>
      <c r="F5" s="37" t="str">
        <f>IF(G4="Recurso","Motor del recurso","")</f>
        <v>Motor del recurso</v>
      </c>
      <c r="G5" s="70"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03" customHeight="1">
      <c r="A10" s="12" t="str">
        <f>IF(OR(B10&lt;&gt;"",J10&lt;&gt;""),"IMG01","")</f>
        <v>IMG01</v>
      </c>
      <c r="B10" s="62" t="s">
        <v>190</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MA_06_12_CO_REC_190_IMG01n.png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MA_06_12_CO_REC_190_IMG01a.png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80" customHeight="1">
      <c r="A11" s="12" t="str">
        <f t="shared" ref="A11:A18" si="3">IF(OR(B11&lt;&gt;"",J11&lt;&gt;""),CONCATENATE(LEFT(A10,3),IF(MID(A10,4,2)+1&lt;10,CONCATENATE("0",MID(A10,4,2)+1))),"")</f>
        <v>IMG02</v>
      </c>
      <c r="B11" s="62" t="s">
        <v>191</v>
      </c>
      <c r="C11" s="20" t="str">
        <f t="shared" si="0"/>
        <v>Recurso M5A</v>
      </c>
      <c r="D11" s="63"/>
      <c r="E11" s="63" t="s">
        <v>155</v>
      </c>
      <c r="F11" s="13" t="str">
        <f t="shared" ref="F11:F74" ca="1" si="4">IF(OR(B11&lt;&gt;"",J11&lt;&gt;""),CONCATENATE($C$7,"_",$A11,IF($G$4="Cuaderno de Estudio","_small",CONCATENATE(IF(I11="","","n"),IF(LEFT($G$5,1)="F",".jpg",".png")))),"")</f>
        <v>MA_06_12_CO_REC_190_IMG02n.png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MA_06_12_CO_REC_190_IMG02a.png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190</v>
      </c>
      <c r="C12" s="20" t="str">
        <f t="shared" si="0"/>
        <v>Recurso M5A</v>
      </c>
      <c r="D12" s="63"/>
      <c r="E12" s="63" t="s">
        <v>155</v>
      </c>
      <c r="F12" s="13" t="str">
        <f t="shared" ca="1" si="4"/>
        <v>MA_06_12_CO_REC_190_IMG03n.png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MA_06_12_CO_REC_190_IMG03a.png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M5A</v>
      </c>
      <c r="D13" s="63"/>
      <c r="E13" s="63" t="s">
        <v>155</v>
      </c>
      <c r="F13" s="13" t="str">
        <f t="shared" ca="1" si="4"/>
        <v>MA_06_12_CO_REC_190_IMG04n.png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MA_06_12_CO_REC_190_IMG04a.png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IMG05</v>
      </c>
      <c r="B14" s="62" t="s">
        <v>188</v>
      </c>
      <c r="C14" s="20" t="str">
        <f t="shared" si="0"/>
        <v>Recurso M5A</v>
      </c>
      <c r="D14" s="63"/>
      <c r="E14" s="63" t="s">
        <v>155</v>
      </c>
      <c r="F14" s="13" t="str">
        <f t="shared" ca="1" si="4"/>
        <v>MA_06_12_CO_REC_190_IMG05n.png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MA_06_12_CO_REC_190_IMG05a.png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86" customHeight="1">
      <c r="A15" s="12" t="str">
        <f t="shared" si="3"/>
        <v>IMG06</v>
      </c>
      <c r="B15" s="62" t="s">
        <v>189</v>
      </c>
      <c r="C15" s="20" t="str">
        <f t="shared" si="0"/>
        <v>Recurso M5A</v>
      </c>
      <c r="D15" s="63"/>
      <c r="E15" s="63" t="s">
        <v>155</v>
      </c>
      <c r="F15" s="13" t="str">
        <f t="shared" ca="1" si="4"/>
        <v>MA_06_12_CO_REC_190_IMG06n.png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MA_06_12_CO_REC_190_IMG06a.png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c r="O15" s="2" t="str">
        <f>'Definición técnica de imagenes'!A24</f>
        <v>F6B</v>
      </c>
    </row>
    <row r="16" spans="1:16" s="11" customFormat="1" ht="162" customHeigh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8" customHeigh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4" customHeigh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210" customHeigh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98"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1"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4"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2016-02-23T19:23:30Z</dcterms:modified>
</cp:coreProperties>
</file>