
<file path=[Content_Types].xml><?xml version="1.0" encoding="utf-8"?>
<Types xmlns="http://schemas.openxmlformats.org/package/2006/content-types">
  <Default Extension="xml" ContentType="application/xml"/>
  <Default Extension="vml" ContentType="application/vnd.openxmlformats-officedocument.vmlDrawi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32540" windowHeight="1650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<sst xmlns="http://schemas.openxmlformats.org/spreadsheetml/2006/main" count="381" uniqueCount="200">
  <si>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</si>
  <si>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</si>
  <si>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</si>
  <si>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</si>
  <si>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</si>
  <si>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</si>
  <si>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</si>
  <si>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</si>
  <si>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</si>
  <si>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</si>
  <si>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</si>
  <si>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</si>
  <si>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</si>
  <si>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</si>
  <si>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</si>
  <si>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</si>
  <si>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</si>
  <si>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</si>
  <si>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</si>
  <si>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</si>
  <si>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</si>
  <si>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</si>
  <si>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</si>
  <si>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</si>
  <si>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</si>
  <si>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</si>
  <si>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</si>
  <si>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</si>
  <si>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</si>
  <si>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</si>
  <si>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</si>
  <si>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</si>
  <si>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</si>
  <si>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</si>
  <si>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</si>
  <si>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</si>
  <si>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</si>
  <si>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</si>
  <si>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</si>
  <si>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</si>
  <si>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</si>
  <si>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</si>
  <si>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</si>
  <si>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</si>
  <si>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</si>
  <si>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</si>
  <si>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</si>
  <si>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</si>
  <si>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</si>
  <si>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</si>
  <si>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</si>
  <si>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</si>
  <si>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</si>
  <si>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</si>
  <si>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</si>
  <si>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</si>
  <si>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</si>
  <si>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</si>
  <si>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</si>
  <si>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</si>
  <si>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</si>
  <si>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</si>
  <si>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</si>
  <si>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</si>
  <si>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</si>
  <si>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</si>
  <si>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</si>
  <si>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</si>
  <si>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</si>
  <si>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</si>
  <si>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</si>
  <si>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</si>
  <si>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</si>
  <si>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</si>
  <si>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</si>
  <si>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</si>
  <si>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</si>
  <si>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</si>
  <si>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</si>
  <si>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</si>
  <si>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</si>
  <si>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</si>
  <si>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</si>
  <si>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</si>
  <si>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</si>
  <si>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</si>
  <si>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</si>
  <si>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</si>
  <si>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</si>
  <si>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</si>
  <si>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</si>
  <si>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</si>
  <si>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</si>
  <si>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</si>
  <si>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</si>
  <si>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</si>
  <si>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</si>
  <si>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</si>
  <si>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</si>
  <si>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</si>
  <si>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</si>
  <si>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</si>
  <si>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</si>
  <si>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</si>
  <si>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</si>
  <si>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</si>
  <si>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</si>
  <si>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</si>
  <si>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</si>
  <si>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</si>
  <si>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</si>
  <si>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</si>
  <si>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</si>
  <si>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</si>
  <si>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</si>
  <si>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</si>
  <si>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</si>
  <si>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</si>
  <si>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</si>
  <si>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</si>
  <si>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</si>
  <si>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</si>
  <si>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</si>
  <si>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</si>
  <si>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</si>
  <si>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</si>
  <si>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</si>
  <si>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</si>
  <si>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</si>
  <si>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</si>
  <si>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</si>
  <si>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</si>
  <si>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</si>
  <si>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</si>
  <si>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</si>
  <si>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</si>
  <si>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</si>
  <si>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</si>
  <si>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</si>
  <si>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</si>
  <si>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</si>
  <si>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</si>
  <si>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</si>
  <si>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</si>
  <si>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</si>
  <si>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</si>
  <si>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</si>
  <si>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</si>
  <si>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</si>
  <si>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</si>
  <si>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</si>
  <si>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</si>
  <si>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</si>
  <si>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</si>
  <si>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</si>
  <si>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</si>
  <si>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</si>
  <si>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</si>
  <si>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</si>
  <si>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</si>
  <si>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</si>
  <si>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</si>
  <si>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</si>
  <si>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</si>
  <si>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</si>
  <si>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</si>
  <si>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</si>
  <si>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</si>
  <si>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</si>
  <si>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</si>
  <si>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</si>
  <si>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</si>
  <si>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</si>
  <si>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</si>
  <si>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</si>
  <si>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</si>
  <si>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</si>
  <si>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</si>
  <si>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</si>
  <si>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</si>
  <si>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</si>
  <si>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</si>
  <si>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</si>
  <si>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</si>
  <si>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</si>
  <si>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</si>
  <si>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</si>
  <si>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Descripcion</t>
  </si>
  <si>
    <t>Adaptar imagen</t>
  </si>
  <si>
    <t>Alexander  Rincon</t>
  </si>
  <si>
    <t>Identifica fracciones equivalentes en una situación</t>
  </si>
  <si>
    <t>MA_07_05_CO_REC_50</t>
  </si>
  <si>
    <t>Ilustrar una botella de gaseosa con 5 vasos diferentes</t>
  </si>
  <si>
    <t>Elaborar una ilustracion con 5 automoviles saliendo de un mismo punto pero en direcciones diferentes</t>
  </si>
  <si>
    <t>Colocar en un cuadro silmilar: zanahora, brócoli, apio, pepino y espinaca</t>
  </si>
  <si>
    <t>Descripcion       Shutterstock  228107908</t>
  </si>
  <si>
    <t>Descripcion    Shuterstock  202630327</t>
  </si>
  <si>
    <t xml:space="preserve">Descripcion   shutterstock  153635396     </t>
  </si>
  <si>
    <t xml:space="preserve">Descripcion   </t>
  </si>
  <si>
    <t xml:space="preserve">Descripcion   Shutterstock   284257598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</si>
</sst>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rgb="FF000000"/>
      </right>
      <top style="thin">
        <color auto="1"/>
      </top>
      <bottom style="medium">
        <color auto="1"/>
      </bottom>
      <diagonal/>
    </border>
  </borders>
  <cellStyleXfs count="10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22" xfId="0" applyFont="1" applyBorder="1" applyProtection="1">
      <protection locked="0"/>
    </xf>
    <xf numFmtId="0" fontId="2" fillId="0" borderId="36" xfId="0" applyFont="1" applyBorder="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10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4" Type="http://schemas.openxmlformats.org/officeDocument/2006/relationships/image" Target="../media/image4.jpg"/><Relationship Id="rId5" Type="http://schemas.openxmlformats.org/officeDocument/2006/relationships/image" Target="../media/image5.jpg"/><Relationship Id="rId6" Type="http://schemas.openxmlformats.org/officeDocument/2006/relationships/image" Target="../media/image6.jpg"/><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9</xdr:col>
      <xdr:colOff>402165</xdr:colOff>
      <xdr:row>9</xdr:row>
      <xdr:rowOff>253999</xdr:rowOff>
    </xdr:from>
    <xdr:to>
      <xdr:col>9</xdr:col>
      <xdr:colOff>2271182</xdr:colOff>
      <xdr:row>9</xdr:row>
      <xdr:rowOff>1583078</xdr:rowOff>
    </xdr:to>
    <xdr:pic>
      <xdr:nvPicPr>
        <xdr:cNvPr id="2" name="Imagen 1" descr="Ima-Rec-50-1.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329832" y="2307166"/>
          <a:ext cx="1869017" cy="1329079"/>
        </a:xfrm>
        <a:prstGeom prst="rect">
          <a:avLst/>
        </a:prstGeom>
      </xdr:spPr>
    </xdr:pic>
    <xdr:clientData/>
  </xdr:twoCellAnchor>
  <xdr:twoCellAnchor editAs="oneCell">
    <xdr:from>
      <xdr:col>9</xdr:col>
      <xdr:colOff>177273</xdr:colOff>
      <xdr:row>10</xdr:row>
      <xdr:rowOff>201084</xdr:rowOff>
    </xdr:from>
    <xdr:to>
      <xdr:col>9</xdr:col>
      <xdr:colOff>2201332</xdr:colOff>
      <xdr:row>10</xdr:row>
      <xdr:rowOff>1640415</xdr:rowOff>
    </xdr:to>
    <xdr:pic>
      <xdr:nvPicPr>
        <xdr:cNvPr id="3" name="Imagen 2" descr="Ima-Rec-50-2.jp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104940" y="4275667"/>
          <a:ext cx="2024059" cy="1439331"/>
        </a:xfrm>
        <a:prstGeom prst="rect">
          <a:avLst/>
        </a:prstGeom>
      </xdr:spPr>
    </xdr:pic>
    <xdr:clientData/>
  </xdr:twoCellAnchor>
  <xdr:twoCellAnchor editAs="oneCell">
    <xdr:from>
      <xdr:col>9</xdr:col>
      <xdr:colOff>571499</xdr:colOff>
      <xdr:row>11</xdr:row>
      <xdr:rowOff>320323</xdr:rowOff>
    </xdr:from>
    <xdr:to>
      <xdr:col>9</xdr:col>
      <xdr:colOff>2074332</xdr:colOff>
      <xdr:row>11</xdr:row>
      <xdr:rowOff>1889948</xdr:rowOff>
    </xdr:to>
    <xdr:pic>
      <xdr:nvPicPr>
        <xdr:cNvPr id="4" name="Imagen 3" descr="Ima-Rec-50-3.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499166" y="6109406"/>
          <a:ext cx="1502833" cy="1569625"/>
        </a:xfrm>
        <a:prstGeom prst="rect">
          <a:avLst/>
        </a:prstGeom>
      </xdr:spPr>
    </xdr:pic>
    <xdr:clientData/>
  </xdr:twoCellAnchor>
  <xdr:twoCellAnchor editAs="oneCell">
    <xdr:from>
      <xdr:col>9</xdr:col>
      <xdr:colOff>656165</xdr:colOff>
      <xdr:row>12</xdr:row>
      <xdr:rowOff>74084</xdr:rowOff>
    </xdr:from>
    <xdr:to>
      <xdr:col>9</xdr:col>
      <xdr:colOff>2063748</xdr:colOff>
      <xdr:row>12</xdr:row>
      <xdr:rowOff>1866940</xdr:rowOff>
    </xdr:to>
    <xdr:pic>
      <xdr:nvPicPr>
        <xdr:cNvPr id="5" name="Imagen 4" descr="Ima-Rec-50-4.jp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583832" y="7905751"/>
          <a:ext cx="1407583" cy="1792856"/>
        </a:xfrm>
        <a:prstGeom prst="rect">
          <a:avLst/>
        </a:prstGeom>
      </xdr:spPr>
    </xdr:pic>
    <xdr:clientData/>
  </xdr:twoCellAnchor>
  <xdr:twoCellAnchor editAs="oneCell">
    <xdr:from>
      <xdr:col>9</xdr:col>
      <xdr:colOff>248367</xdr:colOff>
      <xdr:row>12</xdr:row>
      <xdr:rowOff>2000248</xdr:rowOff>
    </xdr:from>
    <xdr:to>
      <xdr:col>9</xdr:col>
      <xdr:colOff>2264832</xdr:colOff>
      <xdr:row>13</xdr:row>
      <xdr:rowOff>2095500</xdr:rowOff>
    </xdr:to>
    <xdr:pic>
      <xdr:nvPicPr>
        <xdr:cNvPr id="6" name="Imagen 5" descr="Ima-Rec-50-5.jp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176034" y="9831915"/>
          <a:ext cx="2016465" cy="2106085"/>
        </a:xfrm>
        <a:prstGeom prst="rect">
          <a:avLst/>
        </a:prstGeom>
      </xdr:spPr>
    </xdr:pic>
    <xdr:clientData/>
  </xdr:twoCellAnchor>
  <xdr:twoCellAnchor editAs="oneCell">
    <xdr:from>
      <xdr:col>9</xdr:col>
      <xdr:colOff>412750</xdr:colOff>
      <xdr:row>14</xdr:row>
      <xdr:rowOff>391582</xdr:rowOff>
    </xdr:from>
    <xdr:to>
      <xdr:col>9</xdr:col>
      <xdr:colOff>2148416</xdr:colOff>
      <xdr:row>14</xdr:row>
      <xdr:rowOff>2204389</xdr:rowOff>
    </xdr:to>
    <xdr:pic>
      <xdr:nvPicPr>
        <xdr:cNvPr id="7" name="Imagen 6" descr="Ima-Rec-50-6.jp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340417" y="12403665"/>
          <a:ext cx="1735666" cy="181280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C7" sqref="C7"/>
    </sheetView>
  </sheetViews>
  <sheetFormatPr baseColWidth="10" defaultColWidth="10.83203125" defaultRowHeight="13" x14ac:dyDescent="0"/>
  <cols>
    <col min="1" max="1" width="10"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M8A</v>
      </c>
    </row>
    <row r="2" spans="1:16" ht="15">
      <c r="A2" s="1"/>
      <c r="B2" s="3" t="s">
        <v>121</v>
      </c>
      <c r="C2" s="84" t="s">
        <v>21</v>
      </c>
      <c r="D2" s="85"/>
      <c r="F2" s="77" t="s">
        <v>0</v>
      </c>
      <c r="G2" s="78"/>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
      <c r="A3" s="1"/>
      <c r="B3" s="4" t="s">
        <v>8</v>
      </c>
      <c r="C3" s="86">
        <v>7</v>
      </c>
      <c r="D3" s="87"/>
      <c r="F3" s="79">
        <v>42366</v>
      </c>
      <c r="G3" s="80"/>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
      <c r="A4" s="1"/>
      <c r="B4" s="4" t="s">
        <v>54</v>
      </c>
      <c r="C4" s="86" t="s">
        <v>190</v>
      </c>
      <c r="D4" s="87"/>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8" t="s">
        <v>189</v>
      </c>
      <c r="D5" s="89"/>
      <c r="E5" s="5"/>
      <c r="F5" s="37" t="str">
        <f>IF(G4="Recurso","Motor del recurso","")</f>
        <v>Motor del recurso</v>
      </c>
      <c r="G5" s="61" t="s">
        <v>80</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3" t="s">
        <v>191</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M8A</v>
      </c>
      <c r="F9" s="57" t="s">
        <v>61</v>
      </c>
      <c r="G9" s="57" t="s">
        <v>59</v>
      </c>
      <c r="H9" s="57" t="s">
        <v>60</v>
      </c>
      <c r="I9" s="57" t="s">
        <v>114</v>
      </c>
      <c r="J9" s="18" t="s">
        <v>6</v>
      </c>
      <c r="K9" s="19" t="s">
        <v>7</v>
      </c>
      <c r="O9" s="2" t="str">
        <f>'Definición técnica de imagenes'!A11</f>
        <v>M10B</v>
      </c>
    </row>
    <row r="10" spans="1:16" s="11" customFormat="1" ht="159" customHeight="1">
      <c r="A10" s="12" t="str">
        <f>IF(OR(B10&lt;&gt;"",J10&lt;&gt;""),"IMG01","")</f>
        <v>IMG01</v>
      </c>
      <c r="B10" s="62" t="s">
        <v>195</v>
      </c>
      <c r="C10" s="20" t="str">
        <f t="shared" ref="C10:C41" si="0">IF(OR(B10&lt;&gt;"",J10&lt;&gt;""),IF($G$4="Recurso",CONCATENATE($G$4," ",$G$5),$G$4),"")</f>
        <v>Recurso M8A</v>
      </c>
      <c r="D10" s="63"/>
      <c r="E10" s="63" t="s">
        <v>155</v>
      </c>
      <c r="F10" s="13" t="str">
        <f t="shared" ref="F10" ca="1" si="1">IF(OR(B10&lt;&gt;"",J10&lt;&gt;""),CONCATENATE($C$7,"_",$A10,IF($G$4="Cuaderno de Estudio","_small",CONCATENATE(IF(I10="","","n"),IF(LEFT($G$5,1)="F",".jpg",".png")))),"")</f>
        <v>MA_07_05_CO_REC_50_IMG01n.png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MA_07_05_CO_REC_50_IMG01a.png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c r="O10" s="2" t="str">
        <f>'Definición técnica de imagenes'!A12</f>
        <v>M12D</v>
      </c>
    </row>
    <row r="11" spans="1:16" s="11" customFormat="1" ht="135" customHeight="1">
      <c r="A11" s="12" t="str">
        <f t="shared" ref="A11:A18" si="3">IF(OR(B11&lt;&gt;"",J11&lt;&gt;""),CONCATENATE(LEFT(A10,3),IF(MID(A10,4,2)+1&lt;10,CONCATENATE("0",MID(A10,4,2)+1))),"")</f>
        <v>IMG02</v>
      </c>
      <c r="B11" s="62" t="s">
        <v>196</v>
      </c>
      <c r="C11" s="20" t="str">
        <f t="shared" si="0"/>
        <v>Recurso M8A</v>
      </c>
      <c r="D11" s="63"/>
      <c r="E11" s="63" t="s">
        <v>155</v>
      </c>
      <c r="F11" s="13" t="str">
        <f t="shared" ref="F11:F74" ca="1" si="4">IF(OR(B11&lt;&gt;"",J11&lt;&gt;""),CONCATENATE($C$7,"_",$A11,IF($G$4="Cuaderno de Estudio","_small",CONCATENATE(IF(I11="","","n"),IF(LEFT($G$5,1)="F",".jpg",".png")))),"")</f>
        <v>MA_07_05_CO_REC_50_IMG02n.png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MA_07_05_CO_REC_50_IMG02a.png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c r="K11" s="64"/>
      <c r="O11" s="2" t="str">
        <f>'Definición técnica de imagenes'!A13</f>
        <v>M101</v>
      </c>
    </row>
    <row r="12" spans="1:16" s="11" customFormat="1" ht="161" customHeight="1">
      <c r="A12" s="12" t="str">
        <f t="shared" si="3"/>
        <v>IMG03</v>
      </c>
      <c r="B12" s="62" t="s">
        <v>197</v>
      </c>
      <c r="C12" s="20" t="str">
        <f t="shared" si="0"/>
        <v>Recurso M8A</v>
      </c>
      <c r="D12" s="63"/>
      <c r="E12" s="63" t="s">
        <v>155</v>
      </c>
      <c r="F12" s="13" t="str">
        <f t="shared" ca="1" si="4"/>
        <v>MA_07_05_CO_REC_50_IMG03n.png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MA_07_05_CO_REC_50_IMG03a.png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c r="K12" s="64"/>
      <c r="O12" s="2" t="str">
        <f>'Definición técnica de imagenes'!A18</f>
        <v>Diaporama F1</v>
      </c>
    </row>
    <row r="13" spans="1:16" s="11" customFormat="1" ht="158" customHeight="1">
      <c r="A13" s="12" t="str">
        <f t="shared" si="3"/>
        <v>IMG04</v>
      </c>
      <c r="B13" s="62" t="s">
        <v>187</v>
      </c>
      <c r="C13" s="20" t="str">
        <f t="shared" si="0"/>
        <v>Recurso M8A</v>
      </c>
      <c r="D13" s="63"/>
      <c r="E13" s="63" t="s">
        <v>155</v>
      </c>
      <c r="F13" s="13" t="str">
        <f t="shared" ca="1" si="4"/>
        <v>MA_07_05_CO_REC_50_IMG04n.png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MA_07_05_CO_REC_50_IMG04a.png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c r="K13" s="64" t="s">
        <v>192</v>
      </c>
      <c r="O13" s="2" t="str">
        <f>'Definición técnica de imagenes'!A19</f>
        <v>F4</v>
      </c>
    </row>
    <row r="14" spans="1:16" s="11" customFormat="1" ht="171" customHeight="1">
      <c r="A14" s="12" t="str">
        <f t="shared" si="3"/>
        <v>IMG05</v>
      </c>
      <c r="B14" s="62" t="s">
        <v>199</v>
      </c>
      <c r="C14" s="20" t="str">
        <f t="shared" si="0"/>
        <v>Recurso M8A</v>
      </c>
      <c r="D14" s="63"/>
      <c r="E14" s="63" t="s">
        <v>155</v>
      </c>
      <c r="F14" s="13" t="str">
        <f t="shared" ca="1" si="4"/>
        <v>MA_07_05_CO_REC_50_IMG05n.png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MA_07_05_CO_REC_50_IMG05a.png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c r="K14" s="64" t="s">
        <v>194</v>
      </c>
      <c r="O14" s="2" t="str">
        <f>'Definición técnica de imagenes'!A22</f>
        <v>F6</v>
      </c>
    </row>
    <row r="15" spans="1:16" s="11" customFormat="1" ht="186" customHeight="1">
      <c r="A15" s="12" t="str">
        <f t="shared" si="3"/>
        <v>IMG06</v>
      </c>
      <c r="B15" s="62" t="s">
        <v>198</v>
      </c>
      <c r="C15" s="20" t="str">
        <f t="shared" si="0"/>
        <v>Recurso M8A</v>
      </c>
      <c r="D15" s="63"/>
      <c r="E15" s="63" t="s">
        <v>155</v>
      </c>
      <c r="F15" s="13" t="str">
        <f t="shared" ca="1" si="4"/>
        <v>MA_07_05_CO_REC_50_IMG06n.png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MA_07_05_CO_REC_50_IMG06a.png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6"/>
      <c r="K15" s="64" t="s">
        <v>193</v>
      </c>
      <c r="O15" s="2" t="str">
        <f>'Definición técnica de imagenes'!A24</f>
        <v>F6B</v>
      </c>
    </row>
    <row r="16" spans="1:16" s="11" customFormat="1" ht="129" customHeight="1">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4"/>
      <c r="O16" s="2" t="str">
        <f>'Definición técnica de imagenes'!A25</f>
        <v>F7</v>
      </c>
    </row>
    <row r="17" spans="1:15" s="11" customFormat="1" ht="153" customHeight="1">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4"/>
      <c r="O17" s="2" t="str">
        <f>'Definición técnica de imagenes'!A27</f>
        <v>F7B</v>
      </c>
    </row>
    <row r="18" spans="1:15" s="11" customFormat="1" ht="26" customHeight="1">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4"/>
      <c r="O18" s="2" t="str">
        <f>'Definición técnica de imagenes'!A30</f>
        <v>F8</v>
      </c>
    </row>
    <row r="19" spans="1:15" s="11" customFormat="1" ht="54" customHeight="1">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53" customHeight="1">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33" customHeight="1">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8"/>
      <c r="O21" s="2" t="str">
        <f>'Definición técnica de imagenes'!A33</f>
        <v>F11</v>
      </c>
    </row>
    <row r="22" spans="1:15" s="11" customFormat="1" ht="51" customHeight="1">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8"/>
      <c r="O22" s="2" t="str">
        <f>'Definición técnica de imagenes'!A34</f>
        <v>F12</v>
      </c>
    </row>
    <row r="23" spans="1:15" s="11" customFormat="1" ht="49" customHeight="1">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8"/>
      <c r="O23" s="2" t="str">
        <f>'Definición técnica de imagenes'!A35</f>
        <v>F13</v>
      </c>
    </row>
    <row r="24" spans="1:15" s="11" customFormat="1" ht="58" customHeight="1">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8"/>
      <c r="O24" s="2" t="str">
        <f>'Definición técnica de imagenes'!A37</f>
        <v>F13B</v>
      </c>
    </row>
    <row r="25" spans="1:15" s="11" customFormat="1" ht="44" customHeight="1">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60" customHeigh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32" customHeigh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c r="K27" s="64"/>
      <c r="O27" s="2"/>
    </row>
    <row r="28" spans="1:15" s="11" customFormat="1" ht="138" customHeigh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c r="K28" s="64"/>
    </row>
    <row r="29" spans="1:15" s="11" customFormat="1" ht="91" customHeigh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76" customHeigh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81" customHeigh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24" customHeigh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t="s">
        <v>188</v>
      </c>
    </row>
    <row r="33" spans="1:15" s="11" customFormat="1" ht="144" customHeigh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t="s">
        <v>188</v>
      </c>
    </row>
    <row r="34" spans="1:15" s="11" customFormat="1" ht="69" customHeigh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47" customHeigh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49" customHeigh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11" customHeigh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5"/>
    </row>
    <row r="38" spans="1:15" s="11" customFormat="1" ht="113" customHeigh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5"/>
    </row>
    <row r="39" spans="1:15" s="11" customFormat="1" ht="131" customHeigh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2" t="s">
        <v>38</v>
      </c>
      <c r="B1" s="93"/>
      <c r="C1" s="93"/>
      <c r="D1" s="93"/>
      <c r="E1" s="93"/>
      <c r="F1" s="94"/>
    </row>
    <row r="2" spans="1:11">
      <c r="A2" s="30" t="s">
        <v>42</v>
      </c>
      <c r="B2" s="31"/>
      <c r="C2" s="95" t="s">
        <v>13</v>
      </c>
      <c r="D2" s="96"/>
      <c r="E2" s="97"/>
      <c r="F2" s="32"/>
    </row>
    <row r="3" spans="1:11" ht="60">
      <c r="A3" s="33" t="s">
        <v>43</v>
      </c>
      <c r="B3" s="31"/>
      <c r="C3" s="101" t="s">
        <v>14</v>
      </c>
      <c r="D3" s="102"/>
      <c r="E3" s="103"/>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4" t="str">
        <f>CONCATENATE(H21,"_",I21,"_",J21,"_CO")</f>
        <v>LE_07_04_CO</v>
      </c>
      <c r="E5" s="105"/>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0" t="str">
        <f>CONCATENATE("SolicitudGrafica_",D5,".xls")</f>
        <v>SolicitudGrafica_LE_07_04_CO.xls</v>
      </c>
      <c r="E7" s="90"/>
      <c r="F7" s="91"/>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2" t="s">
        <v>41</v>
      </c>
      <c r="B13" s="93"/>
      <c r="C13" s="93"/>
      <c r="D13" s="93"/>
      <c r="E13" s="93"/>
      <c r="F13" s="94"/>
      <c r="I13" s="22" t="s">
        <v>33</v>
      </c>
      <c r="J13" s="22">
        <v>10</v>
      </c>
      <c r="K13" s="22">
        <v>10</v>
      </c>
    </row>
    <row r="14" spans="1:11" ht="16" thickBot="1">
      <c r="A14" s="33"/>
      <c r="B14" s="31"/>
      <c r="C14" s="31"/>
      <c r="D14" s="31"/>
      <c r="E14" s="31"/>
      <c r="F14" s="32"/>
      <c r="I14" s="22" t="s">
        <v>34</v>
      </c>
      <c r="J14" s="22">
        <v>11</v>
      </c>
      <c r="K14" s="22">
        <v>11</v>
      </c>
    </row>
    <row r="15" spans="1:11">
      <c r="A15" s="30" t="s">
        <v>46</v>
      </c>
      <c r="B15" s="31"/>
      <c r="C15" s="95" t="s">
        <v>49</v>
      </c>
      <c r="D15" s="96"/>
      <c r="E15" s="96"/>
      <c r="F15" s="97"/>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8" t="str">
        <f>CONCATENATE(H21,"_",I21,"_",J21,"_",K45)</f>
        <v>LE_07_04_REC10</v>
      </c>
      <c r="E17" s="99"/>
      <c r="F17" s="100"/>
      <c r="J17" s="22">
        <v>14</v>
      </c>
      <c r="K17" s="22">
        <v>14</v>
      </c>
    </row>
    <row r="18" spans="1:11" ht="76" thickBot="1">
      <c r="A18" s="33" t="s">
        <v>48</v>
      </c>
      <c r="B18" s="31"/>
      <c r="C18" s="59" t="s">
        <v>120</v>
      </c>
      <c r="D18" s="90" t="str">
        <f>CONCATENATE("SolicitudGrafica_",D17,".xls")</f>
        <v>SolicitudGrafica_LE_07_04_REC10.xls</v>
      </c>
      <c r="E18" s="90"/>
      <c r="F18" s="91"/>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7" t="s">
        <v>56</v>
      </c>
      <c r="B1" s="107" t="s">
        <v>149</v>
      </c>
      <c r="C1" s="107" t="s">
        <v>63</v>
      </c>
      <c r="D1" s="107" t="s">
        <v>64</v>
      </c>
      <c r="E1" s="107" t="s">
        <v>5</v>
      </c>
      <c r="F1" s="107" t="s">
        <v>65</v>
      </c>
      <c r="G1" s="107" t="s">
        <v>66</v>
      </c>
      <c r="H1" s="106" t="s">
        <v>68</v>
      </c>
      <c r="I1" s="106"/>
    </row>
    <row r="2" spans="1:10">
      <c r="A2" s="107"/>
      <c r="B2" s="107"/>
      <c r="C2" s="107"/>
      <c r="D2" s="107"/>
      <c r="E2" s="107"/>
      <c r="F2" s="107"/>
      <c r="G2" s="107"/>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2"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6" customFormat="1" ht="14.75" customHeight="1">
      <c r="A15" s="74" t="s">
        <v>96</v>
      </c>
      <c r="B15" s="74"/>
      <c r="C15" s="74" t="s">
        <v>97</v>
      </c>
      <c r="D15" s="75" t="s">
        <v>98</v>
      </c>
      <c r="E15" s="74" t="s">
        <v>93</v>
      </c>
      <c r="F15" s="74" t="s">
        <v>117</v>
      </c>
      <c r="G15" s="74"/>
      <c r="H15" s="75" t="s">
        <v>122</v>
      </c>
      <c r="I15" s="74"/>
      <c r="J15" s="76"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1"/>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1"/>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Clara Esther  Melo Rodriguez</cp:lastModifiedBy>
  <dcterms:created xsi:type="dcterms:W3CDTF">2014-07-01T23:43:25Z</dcterms:created>
  <dcterms:modified xsi:type="dcterms:W3CDTF">2015-12-31T11:22:50Z</dcterms:modified>
</cp:coreProperties>
</file>