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showInkAnnotation="0" codeName="ThisWorkbook" autoCompressPictures="0"/>
  <workbookProtection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24519" concurrentCalc="0"/>
</workbook>
</file>

<file path=xl/calcChain.xml><?xml version="1.0" encoding="utf-8"?>
<calcChain xmlns="http://schemas.openxmlformats.org/spreadsheetml/2006/main">
  <c r="O13" i="1"/>
  <c r="O14"/>
  <c r="O15"/>
  <c r="O16"/>
  <c r="O17"/>
  <c r="O18"/>
  <c r="O19"/>
  <c r="O20"/>
  <c r="O21"/>
  <c r="O22"/>
  <c r="O23"/>
  <c r="O24"/>
  <c r="O12"/>
  <c r="O3"/>
  <c r="O4"/>
  <c r="O5"/>
  <c r="O6"/>
  <c r="O7"/>
  <c r="O8"/>
  <c r="O9"/>
  <c r="O10"/>
  <c r="O11"/>
  <c r="O2"/>
  <c r="I11" l="1"/>
  <c r="I12"/>
  <c r="I13"/>
  <c r="I14"/>
  <c r="I15"/>
  <c r="I16"/>
  <c r="I17"/>
  <c r="I18"/>
  <c r="I19"/>
  <c r="I20"/>
  <c r="I21"/>
  <c r="I22"/>
  <c r="I23"/>
  <c r="I24"/>
  <c r="I25"/>
  <c r="I26"/>
  <c r="I27"/>
  <c r="I28"/>
  <c r="I29"/>
  <c r="I30"/>
  <c r="I31"/>
  <c r="I32"/>
  <c r="I33"/>
  <c r="I34"/>
  <c r="I35"/>
  <c r="I36"/>
  <c r="I37"/>
  <c r="I38"/>
  <c r="I39"/>
  <c r="I40"/>
  <c r="I41"/>
  <c r="I42"/>
  <c r="I43"/>
  <c r="I44"/>
  <c r="I45"/>
  <c r="I46"/>
  <c r="I47"/>
  <c r="I48"/>
  <c r="I49"/>
  <c r="I50"/>
  <c r="I51"/>
  <c r="I52"/>
  <c r="I53"/>
  <c r="F53" s="1"/>
  <c r="G53" s="1"/>
  <c r="I54"/>
  <c r="F54" s="1"/>
  <c r="G54" s="1"/>
  <c r="I55"/>
  <c r="H55" s="1"/>
  <c r="I56"/>
  <c r="F56" s="1"/>
  <c r="G56" s="1"/>
  <c r="I57"/>
  <c r="H57" s="1"/>
  <c r="I58"/>
  <c r="F58" s="1"/>
  <c r="G58" s="1"/>
  <c r="I59"/>
  <c r="H59" s="1"/>
  <c r="I60"/>
  <c r="F60" s="1"/>
  <c r="G60" s="1"/>
  <c r="I61"/>
  <c r="H61" s="1"/>
  <c r="I62"/>
  <c r="F62" s="1"/>
  <c r="G62" s="1"/>
  <c r="F63"/>
  <c r="G63" s="1"/>
  <c r="I63"/>
  <c r="H63" s="1"/>
  <c r="F64"/>
  <c r="G64" s="1"/>
  <c r="I64"/>
  <c r="H64" s="1"/>
  <c r="F65"/>
  <c r="G65" s="1"/>
  <c r="I65"/>
  <c r="H65" s="1"/>
  <c r="F66"/>
  <c r="G66" s="1"/>
  <c r="I66"/>
  <c r="H66" s="1"/>
  <c r="F67"/>
  <c r="G67" s="1"/>
  <c r="I67"/>
  <c r="H67" s="1"/>
  <c r="F68"/>
  <c r="G68" s="1"/>
  <c r="I68"/>
  <c r="H68" s="1"/>
  <c r="F69"/>
  <c r="G69" s="1"/>
  <c r="I69"/>
  <c r="H69" s="1"/>
  <c r="F70"/>
  <c r="G70" s="1"/>
  <c r="I70"/>
  <c r="H70" s="1"/>
  <c r="F71"/>
  <c r="G71" s="1"/>
  <c r="I71"/>
  <c r="H71" s="1"/>
  <c r="F72"/>
  <c r="G72" s="1"/>
  <c r="I72"/>
  <c r="H72" s="1"/>
  <c r="F73"/>
  <c r="G73" s="1"/>
  <c r="I73"/>
  <c r="H73" s="1"/>
  <c r="F74"/>
  <c r="G74" s="1"/>
  <c r="I74"/>
  <c r="H74" s="1"/>
  <c r="F75"/>
  <c r="G75" s="1"/>
  <c r="I75"/>
  <c r="H75" s="1"/>
  <c r="F76"/>
  <c r="G76" s="1"/>
  <c r="I76"/>
  <c r="H76" s="1"/>
  <c r="F77"/>
  <c r="G77" s="1"/>
  <c r="I77"/>
  <c r="H77" s="1"/>
  <c r="F78"/>
  <c r="G78" s="1"/>
  <c r="I78"/>
  <c r="H78" s="1"/>
  <c r="F79"/>
  <c r="G79" s="1"/>
  <c r="I79"/>
  <c r="H79" s="1"/>
  <c r="F80"/>
  <c r="G80" s="1"/>
  <c r="I80"/>
  <c r="H80" s="1"/>
  <c r="F81"/>
  <c r="G81" s="1"/>
  <c r="I81"/>
  <c r="H81" s="1"/>
  <c r="F82"/>
  <c r="G82" s="1"/>
  <c r="I82"/>
  <c r="H82" s="1"/>
  <c r="F83"/>
  <c r="G83" s="1"/>
  <c r="I83"/>
  <c r="H83" s="1"/>
  <c r="F84"/>
  <c r="G84" s="1"/>
  <c r="I84"/>
  <c r="H84" s="1"/>
  <c r="F85"/>
  <c r="G85" s="1"/>
  <c r="I85"/>
  <c r="H85" s="1"/>
  <c r="F86"/>
  <c r="G86" s="1"/>
  <c r="I86"/>
  <c r="H86" s="1"/>
  <c r="F87"/>
  <c r="G87" s="1"/>
  <c r="I87"/>
  <c r="H87" s="1"/>
  <c r="F88"/>
  <c r="G88" s="1"/>
  <c r="I88"/>
  <c r="H88" s="1"/>
  <c r="F89"/>
  <c r="G89" s="1"/>
  <c r="I89"/>
  <c r="H89" s="1"/>
  <c r="F90"/>
  <c r="G90" s="1"/>
  <c r="I90"/>
  <c r="H90" s="1"/>
  <c r="F91"/>
  <c r="G91" s="1"/>
  <c r="I91"/>
  <c r="H91" s="1"/>
  <c r="F92"/>
  <c r="G92" s="1"/>
  <c r="I92"/>
  <c r="H92" s="1"/>
  <c r="F93"/>
  <c r="G93" s="1"/>
  <c r="I93"/>
  <c r="H93" s="1"/>
  <c r="F94"/>
  <c r="G94" s="1"/>
  <c r="I94"/>
  <c r="H94" s="1"/>
  <c r="F95"/>
  <c r="G95" s="1"/>
  <c r="I95"/>
  <c r="H95" s="1"/>
  <c r="F96"/>
  <c r="G96" s="1"/>
  <c r="I96"/>
  <c r="H96" s="1"/>
  <c r="F97"/>
  <c r="G97" s="1"/>
  <c r="I97"/>
  <c r="H97" s="1"/>
  <c r="F98"/>
  <c r="G98" s="1"/>
  <c r="I98"/>
  <c r="H98" s="1"/>
  <c r="F99"/>
  <c r="G99" s="1"/>
  <c r="I99"/>
  <c r="H99" s="1"/>
  <c r="F100"/>
  <c r="G100" s="1"/>
  <c r="I100"/>
  <c r="H100" s="1"/>
  <c r="F101"/>
  <c r="G101" s="1"/>
  <c r="I101"/>
  <c r="H101" s="1"/>
  <c r="F102"/>
  <c r="G102" s="1"/>
  <c r="I102"/>
  <c r="H102" s="1"/>
  <c r="F103"/>
  <c r="G103" s="1"/>
  <c r="I103"/>
  <c r="H103" s="1"/>
  <c r="F104"/>
  <c r="G104" s="1"/>
  <c r="I104"/>
  <c r="H104" s="1"/>
  <c r="F105"/>
  <c r="G105" s="1"/>
  <c r="I105"/>
  <c r="H105" s="1"/>
  <c r="F106"/>
  <c r="G106" s="1"/>
  <c r="I106"/>
  <c r="H106" s="1"/>
  <c r="F107"/>
  <c r="G107" s="1"/>
  <c r="I107"/>
  <c r="H107" s="1"/>
  <c r="F108"/>
  <c r="G108" s="1"/>
  <c r="I108"/>
  <c r="H108" s="1"/>
  <c r="H56" l="1"/>
  <c r="H60"/>
  <c r="H62"/>
  <c r="H58"/>
  <c r="H54"/>
  <c r="F61"/>
  <c r="G61" s="1"/>
  <c r="F59"/>
  <c r="G59" s="1"/>
  <c r="F57"/>
  <c r="G57" s="1"/>
  <c r="F55"/>
  <c r="G55" s="1"/>
  <c r="H53"/>
  <c r="F52"/>
  <c r="G52" s="1"/>
  <c r="H52"/>
  <c r="F51"/>
  <c r="G51" s="1"/>
  <c r="H51"/>
  <c r="F50"/>
  <c r="G50" s="1"/>
  <c r="H50"/>
  <c r="F49"/>
  <c r="G49" s="1"/>
  <c r="H49"/>
  <c r="F48"/>
  <c r="G48" s="1"/>
  <c r="H48"/>
  <c r="F47"/>
  <c r="G47" s="1"/>
  <c r="H47"/>
  <c r="F46"/>
  <c r="G46" s="1"/>
  <c r="H46"/>
  <c r="F45"/>
  <c r="G45" s="1"/>
  <c r="H45"/>
  <c r="F44"/>
  <c r="G44" s="1"/>
  <c r="H44"/>
  <c r="F43"/>
  <c r="G43" s="1"/>
  <c r="H43"/>
  <c r="F42"/>
  <c r="G42" s="1"/>
  <c r="H42"/>
  <c r="F41"/>
  <c r="G41" s="1"/>
  <c r="H41"/>
  <c r="F40"/>
  <c r="G40" s="1"/>
  <c r="H40"/>
  <c r="F39"/>
  <c r="G39" s="1"/>
  <c r="H39"/>
  <c r="F38"/>
  <c r="G38" s="1"/>
  <c r="H38"/>
  <c r="F37"/>
  <c r="G37" s="1"/>
  <c r="H37"/>
  <c r="F36"/>
  <c r="G36" s="1"/>
  <c r="H36"/>
  <c r="F35"/>
  <c r="G35" s="1"/>
  <c r="H35"/>
  <c r="F34"/>
  <c r="G34" s="1"/>
  <c r="H34"/>
  <c r="F33"/>
  <c r="G33" s="1"/>
  <c r="H33"/>
  <c r="F32"/>
  <c r="G32" s="1"/>
  <c r="H32"/>
  <c r="F31"/>
  <c r="G31" s="1"/>
  <c r="H31"/>
  <c r="F30"/>
  <c r="G30" s="1"/>
  <c r="H30"/>
  <c r="F29"/>
  <c r="G29" s="1"/>
  <c r="H29"/>
  <c r="F28"/>
  <c r="G28" s="1"/>
  <c r="H28"/>
  <c r="F27"/>
  <c r="G27" s="1"/>
  <c r="H27"/>
  <c r="F26"/>
  <c r="G26" s="1"/>
  <c r="H26"/>
  <c r="F25"/>
  <c r="G25" s="1"/>
  <c r="H25"/>
  <c r="F24"/>
  <c r="G24" s="1"/>
  <c r="H24"/>
  <c r="F23"/>
  <c r="G23" s="1"/>
  <c r="H23"/>
  <c r="F22"/>
  <c r="G22" s="1"/>
  <c r="H22"/>
  <c r="F21"/>
  <c r="G21" s="1"/>
  <c r="H21"/>
  <c r="F20"/>
  <c r="G20" s="1"/>
  <c r="H20"/>
  <c r="F19"/>
  <c r="G19" s="1"/>
  <c r="H19"/>
  <c r="A15" l="1"/>
  <c r="A16" l="1"/>
  <c r="A17" l="1"/>
  <c r="A18" l="1"/>
  <c r="F18"/>
  <c r="G18" s="1"/>
  <c r="H18"/>
  <c r="F17"/>
  <c r="G17" s="1"/>
  <c r="H17"/>
  <c r="F16"/>
  <c r="G16" s="1"/>
  <c r="H16"/>
  <c r="F15"/>
  <c r="G15" s="1"/>
  <c r="H15"/>
  <c r="A13"/>
  <c r="A14" l="1"/>
  <c r="F14"/>
  <c r="G14" s="1"/>
  <c r="H14"/>
  <c r="F13"/>
  <c r="G13" s="1"/>
  <c r="H13"/>
  <c r="A12" s="1"/>
  <c r="F12"/>
  <c r="G12" s="1"/>
  <c r="H12"/>
  <c r="A11"/>
  <c r="A12" s="1"/>
</calcChain>
</file>

<file path=xl/sharedStrings.xml><?xml version="1.0" encoding="utf-8"?>
<sst xmlns="http://schemas.openxmlformats.org/spreadsheetml/2006/main" count="383" uniqueCount="197">
  <si>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</si>
  <si>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</si>
  <si>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</si>
  <si>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</si>
  <si>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</si>
  <si>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</si>
  <si>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</si>
  <si>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</si>
  <si>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</si>
  <si>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</si>
  <si>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</si>
  <si>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</si>
  <si>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</si>
  <si>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</si>
  <si>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</si>
  <si>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</si>
  <si>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</si>
  <si>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</si>
  <si>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</si>
  <si>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</si>
  <si>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</si>
  <si>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</si>
  <si>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</si>
  <si>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</si>
  <si>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</si>
  <si>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</si>
  <si>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</si>
  <si>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</si>
  <si>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</si>
  <si>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</si>
  <si>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</si>
  <si>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</si>
  <si>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</si>
  <si>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</si>
  <si>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</si>
  <si>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</si>
  <si>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</si>
  <si>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</si>
  <si>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</si>
  <si>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</si>
  <si>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</si>
  <si>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</si>
  <si>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</si>
  <si>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</si>
  <si>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</si>
  <si>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</si>
  <si>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</si>
  <si>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</si>
  <si>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</si>
  <si>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</si>
  <si>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</si>
  <si>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</si>
  <si>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</si>
  <si>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</si>
  <si>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</si>
  <si>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</si>
  <si>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</si>
  <si>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</si>
  <si>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</si>
  <si>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</si>
  <si>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</si>
  <si>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</si>
  <si>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</si>
  <si>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</si>
  <si>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</si>
  <si>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</si>
  <si>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</si>
  <si>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</si>
  <si>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</si>
  <si>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</si>
  <si>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</si>
  <si>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</si>
  <si>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</si>
  <si>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</si>
  <si>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</si>
  <si>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</si>
  <si>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</si>
  <si>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</si>
  <si>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</si>
  <si>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</si>
  <si>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</si>
  <si>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</si>
  <si>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</si>
  <si>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</si>
  <si>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</si>
  <si>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</si>
  <si>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</si>
  <si>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</si>
  <si>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</si>
  <si>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</si>
  <si>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</si>
  <si>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</si>
  <si>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</si>
  <si>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</si>
  <si>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</si>
  <si>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</si>
  <si>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</si>
  <si>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</si>
  <si>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</si>
  <si>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</si>
  <si>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</si>
  <si>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</si>
  <si>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</si>
  <si>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</si>
  <si>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</si>
  <si>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</si>
  <si>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</si>
  <si>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</si>
  <si>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</si>
  <si>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</si>
  <si>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</si>
  <si>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</si>
  <si>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</si>
  <si>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</si>
  <si>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</si>
  <si>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</si>
  <si>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</si>
  <si>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</si>
  <si>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</si>
  <si>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</si>
  <si>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</si>
  <si>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</si>
  <si>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</si>
  <si>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</si>
  <si>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</si>
  <si>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</si>
  <si>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</si>
  <si>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</si>
  <si>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</si>
  <si>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</si>
  <si>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</si>
  <si>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</si>
  <si>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</si>
  <si>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</si>
  <si>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</si>
  <si>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</si>
  <si>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</si>
  <si>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</si>
  <si>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</si>
  <si>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</si>
  <si>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</si>
  <si>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</si>
  <si>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</si>
  <si>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</si>
  <si>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</si>
  <si>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</si>
  <si>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</si>
  <si>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</si>
  <si>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</si>
  <si>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</si>
  <si>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</si>
  <si>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</si>
  <si>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</si>
  <si>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</si>
  <si>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</si>
  <si>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</si>
  <si>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</si>
  <si>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</si>
  <si>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</si>
  <si>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</si>
  <si>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</si>
  <si>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</si>
  <si>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</si>
  <si>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</si>
  <si>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</si>
  <si>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</si>
  <si>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</si>
  <si>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</si>
  <si>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</si>
  <si>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</si>
  <si>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</si>
  <si>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</si>
  <si>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</si>
  <si>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</si>
  <si>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</si>
  <si>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</si>
  <si>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</si>
  <si>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</si>
  <si>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</si>
  <si>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</si>
  <si>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</si>
  <si>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</si>
  <si>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</si>
  <si>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</si>
  <si>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</si>
  <si>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</si>
  <si>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</si>
  <si>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propiedades de la adición y la multiplicación de racionales</t>
  </si>
  <si>
    <t>Alexander Rincón</t>
  </si>
  <si>
    <t>MA_07_06_REC100</t>
  </si>
  <si>
    <t>ver ultima columna</t>
  </si>
  <si>
    <t>Ilustración</t>
  </si>
  <si>
    <t>suma de fracciones homogeneas</t>
  </si>
  <si>
    <t>suma de fracciones heterogeneas</t>
  </si>
  <si>
    <t>Generalizaciones de las propiedades de la adicion para los números racionales</t>
  </si>
  <si>
    <t>Diferentes ejemplos de mutiplicaciones de números racionales</t>
  </si>
  <si>
    <t>propiedades de la multiplicacion de los numeros racionales</t>
  </si>
</sst>
</file>

<file path=xl/styles.xml><?xml version="1.0" encoding="utf-8"?>
<styleSheet xmlns="http://schemas.openxmlformats.org/spreadsheetml/2006/main">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10</xdr:col>
      <xdr:colOff>376097</xdr:colOff>
      <xdr:row>11</xdr:row>
      <xdr:rowOff>273965</xdr:rowOff>
    </xdr:from>
    <xdr:to>
      <xdr:col>10</xdr:col>
      <xdr:colOff>4683124</xdr:colOff>
      <xdr:row>11</xdr:row>
      <xdr:rowOff>3550195</xdr:rowOff>
    </xdr:to>
    <xdr:pic>
      <xdr:nvPicPr>
        <xdr:cNvPr id="2057" name="Picture 9" descr="http://latex.codecogs.com/png.latex?%5Cdpi%7B300%7D%20%5Cfn_jvn%20%5CLARGE%20Propiedad%5C%20de%5C%20clausura%3A%5Cfrac%7Ba%7D%7Bb%7D&amp;plus;%5Cfrac%7Bc%7D%7Bd%7D%3D%5Cfrac%7Be%7D%7Bf%7D%5C%5C%20%5C%5C%20Propiedad%5C%20asociativa%3A%5C%5C%20%5C%5C%20%5Cleft%20%28%20%5Cfrac%7Ba%7D%7Bb%7D%20&amp;plus;%5Cfrac%7Bb%7D%7Bc%7D%5Cright%20%29&amp;plus;%5Cfrac%7Be%7D%7Bf%7D%3D%5Cfrac%7Ba%7D%7Bb%7D&amp;plus;%5Cleft%20%28%20%5Cfrac%7Bc%7D%7Bd%7D&amp;plus;%5Cfrac%7Be%7D%7Bf%7D%20%5Cright%20%29%5C%5C%20%5C%5C%20Propiedad%5C%20conmutativa%3A%5Cfrac%7Ba%7D%7Bb%7D&amp;plus;%5Cfrac%7Bc%7D%7Bd%7D%3D%5Cfrac%7Bc%7D%7Bd%7D&amp;plus;%5Cfrac%7Ba%7D%7Bb%7D%5C%5C%20%5C%5C%20Elemento%5C%20neutro%3A%20%5Cfrac%7Ba%7D%7Bb%7D&amp;plus;0%3D%5Cfrac%7Ba%7D%7Bb%7D%5C%5C%20%5C%5C%20Inverso%5C%20aditivo%3A%20%5Cfrac%7Ba%7D%7Bb%7D-%5Cfrac%7Ba%7D%7Bb%7D"/>
        <xdr:cNvPicPr>
          <a:picLocks noChangeAspect="1" noChangeArrowheads="1"/>
        </xdr:cNvPicPr>
      </xdr:nvPicPr>
      <xdr:blipFill>
        <a:blip xmlns:r="http://schemas.openxmlformats.org/officeDocument/2006/relationships" r:embed="rId1"/>
        <a:srcRect/>
        <a:stretch>
          <a:fillRect/>
        </a:stretch>
      </xdr:blipFill>
      <xdr:spPr bwMode="auto">
        <a:xfrm>
          <a:off x="16767035" y="6167559"/>
          <a:ext cx="4307027" cy="3276230"/>
        </a:xfrm>
        <a:prstGeom prst="rect">
          <a:avLst/>
        </a:prstGeom>
        <a:noFill/>
      </xdr:spPr>
    </xdr:pic>
    <xdr:clientData/>
  </xdr:twoCellAnchor>
  <xdr:twoCellAnchor editAs="oneCell">
    <xdr:from>
      <xdr:col>10</xdr:col>
      <xdr:colOff>1014619</xdr:colOff>
      <xdr:row>9</xdr:row>
      <xdr:rowOff>144946</xdr:rowOff>
    </xdr:from>
    <xdr:to>
      <xdr:col>10</xdr:col>
      <xdr:colOff>4389782</xdr:colOff>
      <xdr:row>9</xdr:row>
      <xdr:rowOff>1620751</xdr:rowOff>
    </xdr:to>
    <xdr:pic>
      <xdr:nvPicPr>
        <xdr:cNvPr id="2055" name="Picture 7" descr="http://latex.codecogs.com/png.latex?%5Cdpi%7B300%7D%20%5Cfn_jvn%20%5CLARGE%20%5Cfrac%7B1%7D%7B2%7D&amp;plus;%5Cfrac%7B2%7D%7B4%7D%3D%5Cfrac%7B3%7D%7B4%7D"/>
        <xdr:cNvPicPr>
          <a:picLocks noChangeAspect="1" noChangeArrowheads="1"/>
        </xdr:cNvPicPr>
      </xdr:nvPicPr>
      <xdr:blipFill>
        <a:blip xmlns:r="http://schemas.openxmlformats.org/officeDocument/2006/relationships" r:embed="rId2"/>
        <a:srcRect/>
        <a:stretch>
          <a:fillRect/>
        </a:stretch>
      </xdr:blipFill>
      <xdr:spPr bwMode="auto">
        <a:xfrm>
          <a:off x="17331358" y="2277718"/>
          <a:ext cx="3375163" cy="1475805"/>
        </a:xfrm>
        <a:prstGeom prst="rect">
          <a:avLst/>
        </a:prstGeom>
        <a:noFill/>
      </xdr:spPr>
    </xdr:pic>
    <xdr:clientData/>
  </xdr:twoCellAnchor>
  <xdr:twoCellAnchor editAs="oneCell">
    <xdr:from>
      <xdr:col>10</xdr:col>
      <xdr:colOff>153402</xdr:colOff>
      <xdr:row>10</xdr:row>
      <xdr:rowOff>423968</xdr:rowOff>
    </xdr:from>
    <xdr:to>
      <xdr:col>10</xdr:col>
      <xdr:colOff>4365625</xdr:colOff>
      <xdr:row>10</xdr:row>
      <xdr:rowOff>1238736</xdr:rowOff>
    </xdr:to>
    <xdr:pic>
      <xdr:nvPicPr>
        <xdr:cNvPr id="2056" name="Picture 8" descr="http://latex.codecogs.com/png.latex?%5Cdpi%7B300%7D%20%5Cfn_jvn%20%5CLARGE%20%5Cfrac%7B1%7D%7B4%7D&amp;plus;%5Cfrac%7B6%7D%7B5%7D%3D%5Cfrac%7B5%7D%7B20%7D&amp;plus;%5Cfrac%7B24%7D%7B20%7D%3D%5Cfrac%7B29%7D%7B20%7D"/>
        <xdr:cNvPicPr>
          <a:picLocks noChangeAspect="1" noChangeArrowheads="1"/>
        </xdr:cNvPicPr>
      </xdr:nvPicPr>
      <xdr:blipFill>
        <a:blip xmlns:r="http://schemas.openxmlformats.org/officeDocument/2006/relationships" r:embed="rId3"/>
        <a:srcRect/>
        <a:stretch>
          <a:fillRect/>
        </a:stretch>
      </xdr:blipFill>
      <xdr:spPr bwMode="auto">
        <a:xfrm>
          <a:off x="16544340" y="4511781"/>
          <a:ext cx="4212223" cy="814768"/>
        </a:xfrm>
        <a:prstGeom prst="rect">
          <a:avLst/>
        </a:prstGeom>
        <a:noFill/>
      </xdr:spPr>
    </xdr:pic>
    <xdr:clientData/>
  </xdr:twoCellAnchor>
  <xdr:twoCellAnchor editAs="oneCell">
    <xdr:from>
      <xdr:col>10</xdr:col>
      <xdr:colOff>1162844</xdr:colOff>
      <xdr:row>12</xdr:row>
      <xdr:rowOff>587375</xdr:rowOff>
    </xdr:from>
    <xdr:to>
      <xdr:col>10</xdr:col>
      <xdr:colOff>3941529</xdr:colOff>
      <xdr:row>12</xdr:row>
      <xdr:rowOff>3667125</xdr:rowOff>
    </xdr:to>
    <xdr:pic>
      <xdr:nvPicPr>
        <xdr:cNvPr id="7" name="6 Imagen" descr="png (5).png"/>
        <xdr:cNvPicPr>
          <a:picLocks noChangeAspect="1"/>
        </xdr:cNvPicPr>
      </xdr:nvPicPr>
      <xdr:blipFill>
        <a:blip xmlns:r="http://schemas.openxmlformats.org/officeDocument/2006/relationships" r:embed="rId4"/>
        <a:stretch>
          <a:fillRect/>
        </a:stretch>
      </xdr:blipFill>
      <xdr:spPr>
        <a:xfrm>
          <a:off x="17553782" y="10310813"/>
          <a:ext cx="2778685" cy="3079750"/>
        </a:xfrm>
        <a:prstGeom prst="rect">
          <a:avLst/>
        </a:prstGeom>
      </xdr:spPr>
    </xdr:pic>
    <xdr:clientData/>
  </xdr:twoCellAnchor>
  <xdr:twoCellAnchor editAs="oneCell">
    <xdr:from>
      <xdr:col>10</xdr:col>
      <xdr:colOff>1</xdr:colOff>
      <xdr:row>13</xdr:row>
      <xdr:rowOff>2</xdr:rowOff>
    </xdr:from>
    <xdr:to>
      <xdr:col>10</xdr:col>
      <xdr:colOff>3719286</xdr:colOff>
      <xdr:row>13</xdr:row>
      <xdr:rowOff>5039378</xdr:rowOff>
    </xdr:to>
    <xdr:pic>
      <xdr:nvPicPr>
        <xdr:cNvPr id="8" name="7 Imagen" descr="png (7).png"/>
        <xdr:cNvPicPr>
          <a:picLocks noChangeAspect="1"/>
        </xdr:cNvPicPr>
      </xdr:nvPicPr>
      <xdr:blipFill>
        <a:blip xmlns:r="http://schemas.openxmlformats.org/officeDocument/2006/relationships" r:embed="rId5"/>
        <a:stretch>
          <a:fillRect/>
        </a:stretch>
      </xdr:blipFill>
      <xdr:spPr>
        <a:xfrm>
          <a:off x="16328572" y="13697859"/>
          <a:ext cx="3719285" cy="503937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Hoja1"/>
  <dimension ref="A1:P108"/>
  <sheetViews>
    <sheetView showGridLines="0" tabSelected="1" topLeftCell="E1" zoomScale="21" zoomScaleNormal="21" zoomScalePageLayoutView="140" workbookViewId="0">
      <pane ySplit="9" topLeftCell="A14" activePane="bottomLeft" state="frozen"/>
      <selection pane="bottomLeft" activeCell="K14" sqref="K14"/>
    </sheetView>
  </sheetViews>
  <sheetFormatPr baseColWidth="10" defaultColWidth="10.875" defaultRowHeight="13.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74.75" style="15" customWidth="1"/>
    <col min="12" max="12" width="20.375" style="2" hidden="1" customWidth="1"/>
    <col min="13" max="13" width="14.5" style="2" hidden="1" customWidth="1"/>
    <col min="14" max="14" width="10.875" style="2" hidden="1" customWidth="1"/>
    <col min="15" max="15" width="7.125" style="2" hidden="1" customWidth="1"/>
    <col min="16" max="16384" width="10.875" style="2"/>
  </cols>
  <sheetData>
    <row r="1" spans="1:16" ht="16.5" thickBot="1">
      <c r="A1" s="1"/>
      <c r="B1" s="1"/>
      <c r="C1" s="1"/>
      <c r="D1" s="1"/>
      <c r="F1" s="1"/>
      <c r="G1" s="1"/>
      <c r="H1" s="38"/>
      <c r="I1" s="38"/>
      <c r="J1" s="14"/>
      <c r="K1" s="14"/>
      <c r="L1" s="2" t="s">
        <v>5</v>
      </c>
      <c r="M1" s="2" t="str">
        <f ca="1">CONCATENATE('Definición técnica de imagenes'!$B$1," ",$G$5)</f>
        <v>Ubicación de la imagen en el recurso F13</v>
      </c>
    </row>
    <row r="2" spans="1:16" ht="15.75">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Simple</v>
      </c>
      <c r="N2" s="2">
        <v>0</v>
      </c>
      <c r="O2" s="2" t="str">
        <f>'Definición técnica de imagenes'!A3</f>
        <v>M3A</v>
      </c>
    </row>
    <row r="3" spans="1:16" ht="15.75">
      <c r="A3" s="1"/>
      <c r="B3" s="4" t="s">
        <v>8</v>
      </c>
      <c r="C3" s="87">
        <v>7</v>
      </c>
      <c r="D3" s="88"/>
      <c r="F3" s="80">
        <v>42360</v>
      </c>
      <c r="G3" s="81"/>
      <c r="H3" s="58"/>
      <c r="I3" s="38"/>
      <c r="J3" s="14"/>
      <c r="L3" s="2" t="s">
        <v>154</v>
      </c>
      <c r="M3" s="2" t="str">
        <f ca="1">IF($N3&lt;COUNTIF('Definición técnica de imagenes'!$A$3:$A$102,$G$5),OFFSET('Definición técnica de imagenes'!$A$1,MATCH($G$5,'Definición técnica de imagenes'!$A$1:$A$104,0)-1+$N3,1,1,1),"")</f>
        <v>Doble</v>
      </c>
      <c r="N3" s="2">
        <v>1</v>
      </c>
      <c r="O3" s="2" t="str">
        <f>'Definición técnica de imagenes'!A4</f>
        <v>M5A</v>
      </c>
    </row>
    <row r="4" spans="1:16" ht="16.5">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c r="A5" s="1"/>
      <c r="B5" s="6" t="s">
        <v>1</v>
      </c>
      <c r="C5" s="89" t="s">
        <v>188</v>
      </c>
      <c r="D5" s="90"/>
      <c r="E5" s="5"/>
      <c r="F5" s="37" t="str">
        <f>IF(G4="Recurso","Motor del recurso","")</f>
        <v>Motor del recurso</v>
      </c>
      <c r="G5" s="61" t="s">
        <v>95</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 ca="1">IF($G$4="Recurso",$M$1,$L$1)</f>
        <v>Formato</v>
      </c>
      <c r="F9" s="57" t="s">
        <v>61</v>
      </c>
      <c r="G9" s="57" t="s">
        <v>59</v>
      </c>
      <c r="H9" s="57" t="s">
        <v>60</v>
      </c>
      <c r="I9" s="57" t="s">
        <v>114</v>
      </c>
      <c r="J9" s="18" t="s">
        <v>6</v>
      </c>
      <c r="K9" s="19" t="s">
        <v>7</v>
      </c>
      <c r="O9" s="2" t="str">
        <f>'Definición técnica de imagenes'!A11</f>
        <v>M10B</v>
      </c>
    </row>
    <row r="10" spans="1:16" s="11" customFormat="1" ht="152.25" customHeight="1">
      <c r="A10" s="12" t="str">
        <f>IF(OR(B10&lt;&gt;"",J10&lt;&gt;""),"IMG01","")</f>
        <v>IMG01</v>
      </c>
      <c r="B10" s="62" t="s">
        <v>190</v>
      </c>
      <c r="C10" s="20" t="str">
        <f t="shared" ref="C10:C41" si="0">IF(OR(B10&lt;&gt;"",J10&lt;&gt;""),IF($G$4="Recurso",CONCATENATE($G$4," ",$G$5),$G$4),"")</f>
        <v>Recurso F13</v>
      </c>
      <c r="D10" s="63" t="s">
        <v>191</v>
      </c>
      <c r="E10" s="63" t="s">
        <v>153</v>
      </c>
      <c r="F10" s="13" t="e">
        <f t="shared" ref="F10" ca="1" si="1">IF(OR(B10&lt;&gt;"",J10&lt;&gt;""),CONCATENATE($C$7,"_",$A10,IF($G$4="Cuaderno de Estudio","_small",CONCATENATE(IF(I10="","","n"),IF(LEFT($G$5,1)="F",".jpg",".png")))),"")</f>
        <v>#N/A</v>
      </c>
      <c r="G10" s="13" t="str">
        <f ca="1">IF($F10&lt;&gt;"",IF($G$4="Recurso",VLOOKUP($E10,OFFSET('Definición técnica de imagenes'!$A$1,MATCH($G$5,'Definición técnica de imagenes'!$A$1:$A$104,0)-1,1,COUNTIF('Definición técnica de imagenes'!$A$3:$A$102,$G$5),5),5,FALSE),'Definición técnica de imagenes'!$F$16),"")</f>
        <v/>
      </c>
      <c r="H10" s="13" t="e">
        <f t="shared" ref="H10" ca="1" si="2">IF(AND(I10&lt;&gt;"",I10&lt;&gt;0),IF(OR(B10&lt;&gt;"",J10&lt;&gt;""),CONCATENATE($C$7,"_",$A10,IF($G$4="Cuaderno de Estudio","_zoom",CONCATENATE("a",IF(LEFT($G$5,1)="F",".jpg",".png")))),""),"")</f>
        <v>#N/A</v>
      </c>
      <c r="I10" s="13" t="e">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#N/A</v>
      </c>
      <c r="J10" s="63" t="s">
        <v>192</v>
      </c>
      <c r="K10"/>
      <c r="O10" s="2" t="str">
        <f>'Definición técnica de imagenes'!A12</f>
        <v>M12D</v>
      </c>
    </row>
    <row r="11" spans="1:16" s="11" customFormat="1" ht="142.5" customHeight="1">
      <c r="A11" s="12" t="str">
        <f t="shared" ref="A11:A18" si="3">IF(OR(B11&lt;&gt;"",J11&lt;&gt;""),CONCATENATE(LEFT(A10,3),IF(MID(A10,4,2)+1&lt;10,CONCATENATE("0",MID(A10,4,2)+1))),"")</f>
        <v>IMG02</v>
      </c>
      <c r="B11" s="62" t="s">
        <v>190</v>
      </c>
      <c r="C11" s="20" t="str">
        <f t="shared" ca="1" si="0"/>
        <v>Recurso F13</v>
      </c>
      <c r="D11" s="63" t="s">
        <v>191</v>
      </c>
      <c r="E11" s="63" t="s">
        <v>153</v>
      </c>
      <c r="F11" s="13" t="e">
        <f t="shared" ref="F11:F74" ca="1" si="4">IF(OR(B11&lt;&gt;"",J11&lt;&gt;""),CONCATENATE($C$7,"_",$A11,IF($G$4="Cuaderno de Estudio","_small",CONCATENATE(IF(I11="","","n"),IF(LEFT($G$5,1)="F",".jpg",".png")))),"")</f>
        <v>#N/A</v>
      </c>
      <c r="G11" s="13" t="str">
        <f ca="1">IF($F11&lt;&gt;"",IF($G$4="Recurso",VLOOKUP($E11,OFFSET('Definición técnica de imagenes'!$A$1,MATCH($G$5,'Definición técnica de imagenes'!$A$1:$A$104,0)-1,1,COUNTIF('Definición técnica de imagenes'!$A$3:$A$102,$G$5),5),5,FALSE),'Definición técnica de imagenes'!$F$16),"")</f>
        <v/>
      </c>
      <c r="H11" s="13" t="e">
        <f t="shared" ref="H11:H74" ca="1" si="5">IF(AND(I11&lt;&gt;"",I11&lt;&gt;0),IF(OR(B11&lt;&gt;"",J11&lt;&gt;""),CONCATENATE($C$7,"_",$A11,IF($G$4="Cuaderno de Estudio","_zoom",CONCATENATE("a",IF(LEFT($G$5,1)="F",".jpg",".png")))),""),"")</f>
        <v>#N/A</v>
      </c>
      <c r="I11" s="13" t="e">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#N/A</v>
      </c>
      <c r="J11" s="64" t="s">
        <v>193</v>
      </c>
      <c r="K11"/>
      <c r="O11" s="2" t="str">
        <f>'Definición técnica de imagenes'!A13</f>
        <v>M101</v>
      </c>
    </row>
    <row r="12" spans="1:16" s="11" customFormat="1" ht="302.25" customHeight="1">
      <c r="A12" s="12" t="str">
        <f t="shared" si="3"/>
        <v>IMG03</v>
      </c>
      <c r="B12" s="62" t="s">
        <v>190</v>
      </c>
      <c r="C12" s="20" t="str">
        <f t="shared" ca="1" si="0"/>
        <v/>
      </c>
      <c r="D12"/>
      <c r="E12" s="63" t="s">
        <v>153</v>
      </c>
      <c r="F12" s="13" t="e">
        <f t="shared" ca="1" si="4"/>
        <v>#N/A</v>
      </c>
      <c r="G12" s="13" t="str">
        <f ca="1">IF($F12&lt;&gt;"",IF($G$4="Recurso",VLOOKUP($E12,OFFSET('Definición técnica de imagenes'!$A$1,MATCH($G$5,'Definición técnica de imagenes'!$A$1:$A$104,0)-1,1,COUNTIF('Definición técnica de imagenes'!$A$3:$A$102,$G$5),5),5,FALSE),'Definición técnica de imagenes'!$F$16),"")</f>
        <v/>
      </c>
      <c r="H12" s="13" t="e">
        <f t="shared" ca="1" si="5"/>
        <v>#N/A</v>
      </c>
      <c r="I12" s="13" t="e">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#N/A</v>
      </c>
      <c r="J12" s="64" t="s">
        <v>194</v>
      </c>
      <c r="K12"/>
      <c r="O12" s="2" t="str">
        <f>'Definición técnica de imagenes'!A18</f>
        <v>Diaporama F1</v>
      </c>
    </row>
    <row r="13" spans="1:16" s="11" customFormat="1" ht="308.25" customHeight="1">
      <c r="A13" s="12" t="str">
        <f t="shared" si="3"/>
        <v>IMG04</v>
      </c>
      <c r="B13" s="62" t="s">
        <v>190</v>
      </c>
      <c r="C13" s="20" t="str">
        <f t="shared" ca="1" si="0"/>
        <v/>
      </c>
      <c r="D13" s="63" t="s">
        <v>191</v>
      </c>
      <c r="E13" s="63" t="s">
        <v>153</v>
      </c>
      <c r="F13" s="13" t="e">
        <f t="shared" ca="1" si="4"/>
        <v>#N/A</v>
      </c>
      <c r="G13" s="13" t="str">
        <f ca="1">IF($F13&lt;&gt;"",IF($G$4="Recurso",VLOOKUP($E13,OFFSET('Definición técnica de imagenes'!$A$1,MATCH($G$5,'Definición técnica de imagenes'!$A$1:$A$104,0)-1,1,COUNTIF('Definición técnica de imagenes'!$A$3:$A$102,$G$5),5),5,FALSE),'Definición técnica de imagenes'!$F$16),"")</f>
        <v/>
      </c>
      <c r="H13" s="13" t="e">
        <f t="shared" ca="1" si="5"/>
        <v>#N/A</v>
      </c>
      <c r="I13" s="13" t="e">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#N/A</v>
      </c>
      <c r="J13" s="64" t="s">
        <v>195</v>
      </c>
      <c r="K13"/>
      <c r="O13" s="2" t="str">
        <f>'Definición técnica de imagenes'!A19</f>
        <v>F4</v>
      </c>
    </row>
    <row r="14" spans="1:16" s="11" customFormat="1" ht="409.6" customHeight="1">
      <c r="A14" s="12" t="str">
        <f t="shared" si="3"/>
        <v>IMG05</v>
      </c>
      <c r="B14" s="62" t="s">
        <v>190</v>
      </c>
      <c r="C14" s="20" t="str">
        <f t="shared" ca="1" si="0"/>
        <v/>
      </c>
      <c r="D14" s="63" t="s">
        <v>191</v>
      </c>
      <c r="E14" s="63" t="s">
        <v>153</v>
      </c>
      <c r="F14" s="13" t="e">
        <f t="shared" ca="1" si="4"/>
        <v>#N/A</v>
      </c>
      <c r="G14" s="13" t="str">
        <f ca="1">IF($F14&lt;&gt;"",IF($G$4="Recurso",VLOOKUP($E14,OFFSET('Definición técnica de imagenes'!$A$1,MATCH($G$5,'Definición técnica de imagenes'!$A$1:$A$104,0)-1,1,COUNTIF('Definición técnica de imagenes'!$A$3:$A$102,$G$5),5),5,FALSE),'Definición técnica de imagenes'!$F$16),"")</f>
        <v/>
      </c>
      <c r="H14" s="13" t="e">
        <f t="shared" ca="1" si="5"/>
        <v>#N/A</v>
      </c>
      <c r="I14" s="13" t="e">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#N/A</v>
      </c>
      <c r="J14" s="64" t="s">
        <v>196</v>
      </c>
      <c r="K14" s="66"/>
      <c r="O14" s="2" t="str">
        <f>'Definición técnica de imagenes'!A22</f>
        <v>F6</v>
      </c>
    </row>
    <row r="15" spans="1:16" s="11" customFormat="1">
      <c r="A15" s="12" t="str">
        <f t="shared" si="3"/>
        <v/>
      </c>
      <c r="B15" s="62"/>
      <c r="C15" s="20" t="str">
        <f t="shared" ca="1"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c r="A16" s="12" t="str">
        <f t="shared" si="3"/>
        <v/>
      </c>
      <c r="B16" s="62"/>
      <c r="C16" s="20" t="str">
        <f t="shared" ca="1"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ca="1"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ca="1"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c r="A19" s="12" t="str">
        <f t="shared" ref="A19:A50" ca="1"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ca="1"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ca="1"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ca="1"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ca="1"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ca="1"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ca="1"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ca="1"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ca="1"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ca="1"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ca="1"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ca="1"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ca="1"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ca="1"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ca="1"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ca="1"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ca="1"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ca="1"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ca="1"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ca="1"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ca="1"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ca="1"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ca="1"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ca="1"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ca="1"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ca="1"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ca="1"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ca="1"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ca="1"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ca="1"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ca="1"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ca="1"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ca="1"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ca="1"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ca="1" si="8"/>
        <v/>
      </c>
      <c r="B53" s="62"/>
      <c r="C53" s="20" t="str">
        <f t="shared" si="7"/>
        <v/>
      </c>
      <c r="D53" s="63"/>
      <c r="E53" s="63"/>
      <c r="F53" s="13" t="str">
        <f t="shared" ca="1"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ca="1" si="8"/>
        <v/>
      </c>
      <c r="B54" s="62"/>
      <c r="C54" s="20" t="str">
        <f t="shared" si="7"/>
        <v/>
      </c>
      <c r="D54" s="63"/>
      <c r="E54" s="63"/>
      <c r="F54" s="13" t="str">
        <f t="shared" ca="1"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ca="1"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ca="1" si="8"/>
        <v/>
      </c>
      <c r="B56" s="62"/>
      <c r="C56" s="20" t="str">
        <f t="shared" si="7"/>
        <v/>
      </c>
      <c r="D56" s="63"/>
      <c r="E56" s="63"/>
      <c r="F56" s="13" t="str">
        <f t="shared" ca="1"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ca="1"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ca="1" si="8"/>
        <v/>
      </c>
      <c r="B58" s="62"/>
      <c r="C58" s="20" t="str">
        <f t="shared" si="7"/>
        <v/>
      </c>
      <c r="D58" s="63"/>
      <c r="E58" s="63"/>
      <c r="F58" s="13" t="str">
        <f t="shared" ca="1"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ca="1"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ca="1" si="8"/>
        <v/>
      </c>
      <c r="B60" s="62"/>
      <c r="C60" s="20" t="str">
        <f t="shared" si="7"/>
        <v/>
      </c>
      <c r="D60" s="63"/>
      <c r="E60" s="63"/>
      <c r="F60" s="13" t="str">
        <f t="shared" ca="1"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ca="1"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ca="1" si="8"/>
        <v/>
      </c>
      <c r="B62" s="62"/>
      <c r="C62" s="20" t="str">
        <f t="shared" si="7"/>
        <v/>
      </c>
      <c r="D62" s="63"/>
      <c r="E62" s="63"/>
      <c r="F62" s="13" t="str">
        <f t="shared" ca="1"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ca="1"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ca="1"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ca="1"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ca="1"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ca="1"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ca="1"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ca="1"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ca="1"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ca="1"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ca="1"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ca="1"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ca="1"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ca="1"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ca="1"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ca="1"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ca="1"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ca="1"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ca="1"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ca="1"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ca="1"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ca="1"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ca="1"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ca="1"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ca="1"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ca="1"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ca="1"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ca="1"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ca="1"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ca="1"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ca="1"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ca="1"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ca="1"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ca="1"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ca="1"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ca="1"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ca="1"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ca="1"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ca="1"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ca="1"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ca="1"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ca="1"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ca="1"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ca="1"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ca="1"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ca="1"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ca="1"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1 D13: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Usuario</cp:lastModifiedBy>
  <dcterms:created xsi:type="dcterms:W3CDTF">2014-07-01T23:43:25Z</dcterms:created>
  <dcterms:modified xsi:type="dcterms:W3CDTF">2015-12-22T21:45:53Z</dcterms:modified>
</cp:coreProperties>
</file>