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D5" i="2"/>
  <c r="D7" i="2" s="1"/>
  <c r="H10" i="1"/>
  <c r="A13" i="1"/>
  <c r="F10" i="1"/>
  <c r="G10" i="1" s="1"/>
  <c r="F13" i="1" l="1"/>
  <c r="G13" i="1" s="1"/>
  <c r="H13" i="1"/>
  <c r="A14" i="1"/>
  <c r="F14" i="1" l="1"/>
  <c r="G14" i="1" s="1"/>
  <c r="H14" i="1"/>
  <c r="A15" i="1"/>
  <c r="H15" i="1" l="1"/>
  <c r="F15" i="1"/>
  <c r="G15" i="1" s="1"/>
  <c r="A16" i="1"/>
  <c r="F16" i="1" l="1"/>
  <c r="G16" i="1" s="1"/>
  <c r="H16" i="1"/>
  <c r="A17" i="1"/>
  <c r="H17" i="1" l="1"/>
  <c r="F17" i="1"/>
  <c r="G17" i="1" s="1"/>
  <c r="A18" i="1"/>
  <c r="F18" i="1" l="1"/>
  <c r="G18" i="1" s="1"/>
  <c r="H18" i="1"/>
  <c r="A19" i="1"/>
  <c r="H19" i="1" l="1"/>
  <c r="F19" i="1"/>
  <c r="G19" i="1" s="1"/>
  <c r="A20" i="1"/>
  <c r="F20" i="1" l="1"/>
  <c r="G20" i="1" s="1"/>
  <c r="H20" i="1"/>
  <c r="A21" i="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<sst xmlns="http://schemas.openxmlformats.org/spreadsheetml/2006/main" count="406" uniqueCount="209">
  <si>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</si>
  <si>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</si>
  <si>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</si>
  <si>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</si>
  <si>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</si>
  <si>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</si>
  <si>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</si>
  <si>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</si>
  <si>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</si>
  <si>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</si>
  <si>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</si>
  <si>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</si>
  <si>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</si>
  <si>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</si>
  <si>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</si>
  <si>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</si>
  <si>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</si>
  <si>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</si>
  <si>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</si>
  <si>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</si>
  <si>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</si>
  <si>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</si>
  <si>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</si>
  <si>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</si>
  <si>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</si>
  <si>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</si>
  <si>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</si>
  <si>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</si>
  <si>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</si>
  <si>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</si>
  <si>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</si>
  <si>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</si>
  <si>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</si>
  <si>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</si>
  <si>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</si>
  <si>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</si>
  <si>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</si>
  <si>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</si>
  <si>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</si>
  <si>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</si>
  <si>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</si>
  <si>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</si>
  <si>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</si>
  <si>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</si>
  <si>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</si>
  <si>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</si>
  <si>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</si>
  <si>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</si>
  <si>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</si>
  <si>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</si>
  <si>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</si>
  <si>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</si>
  <si>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</si>
  <si>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</si>
  <si>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</si>
  <si>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</si>
  <si>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</si>
  <si>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</si>
  <si>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</si>
  <si>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</si>
  <si>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</si>
  <si>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</si>
  <si>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</si>
  <si>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</si>
  <si>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</si>
  <si>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</si>
  <si>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</si>
  <si>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</si>
  <si>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</si>
  <si>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</si>
  <si>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</si>
  <si>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</si>
  <si>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</si>
  <si>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</si>
  <si>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</si>
  <si>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</si>
  <si>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</si>
  <si>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</si>
  <si>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</si>
  <si>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</si>
  <si>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</si>
  <si>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</si>
  <si>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</si>
  <si>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</si>
  <si>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</si>
  <si>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</si>
  <si>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</si>
  <si>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</si>
  <si>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</si>
  <si>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</si>
  <si>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</si>
  <si>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</si>
  <si>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</si>
  <si>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</si>
  <si>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</si>
  <si>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</si>
  <si>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</si>
  <si>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</si>
  <si>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</si>
  <si>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</si>
  <si>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</si>
  <si>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</si>
  <si>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</si>
  <si>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</si>
  <si>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</si>
  <si>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</si>
  <si>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</si>
  <si>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</si>
  <si>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</si>
  <si>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</si>
  <si>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</si>
  <si>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</si>
  <si>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</si>
  <si>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</si>
  <si>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</si>
  <si>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</si>
  <si>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</si>
  <si>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</si>
  <si>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</si>
  <si>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</si>
  <si>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</si>
  <si>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</si>
  <si>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</si>
  <si>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</si>
  <si>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</si>
  <si>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</si>
  <si>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</si>
  <si>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</si>
  <si>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</si>
  <si>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</si>
  <si>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</si>
  <si>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</si>
  <si>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</si>
  <si>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</si>
  <si>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</si>
  <si>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</si>
  <si>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</si>
  <si>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</si>
  <si>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</si>
  <si>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</si>
  <si>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</si>
  <si>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</si>
  <si>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</si>
  <si>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</si>
  <si>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</si>
  <si>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</si>
  <si>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</si>
  <si>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</si>
  <si>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</si>
  <si>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</si>
  <si>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</si>
  <si>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</si>
  <si>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</si>
  <si>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</si>
  <si>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</si>
  <si>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</si>
  <si>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</si>
  <si>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</si>
  <si>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</si>
  <si>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</si>
  <si>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</si>
  <si>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</si>
  <si>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</si>
  <si>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</si>
  <si>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</si>
  <si>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</si>
  <si>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</si>
  <si>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</si>
  <si>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</si>
  <si>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</si>
  <si>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</si>
  <si>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</si>
  <si>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</si>
  <si>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</si>
  <si>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</si>
  <si>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</si>
  <si>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</si>
  <si>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</si>
  <si>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</si>
  <si>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</si>
  <si>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</si>
  <si>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</si>
  <si>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</si>
  <si>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</si>
  <si>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</si>
  <si>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</si>
  <si>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</si>
  <si>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probabilidad </t>
  </si>
  <si>
    <t>Cuaderno de Estudio</t>
  </si>
  <si>
    <t>MA_09_13_CO</t>
  </si>
  <si>
    <t>http://thumb7.shutterstock.com/display_pic_with_logo/540268/250540969/stock-photo-high-contrast-image-of-casino-roulette-250540969.jpg</t>
  </si>
  <si>
    <t>Fotografía</t>
  </si>
  <si>
    <t xml:space="preserve">ruleta </t>
  </si>
  <si>
    <t>http://thumb9.shutterstock.com/display_pic_with_logo/602809/246126172/stock-photo--colombian-pesos-coin-isolated-on-white-background-246126172.jpg</t>
  </si>
  <si>
    <t xml:space="preserve">una moneda de 200 por las dos caras </t>
  </si>
  <si>
    <t>http://thumb1.shutterstock.com/display_pic_with_logo/1374529/165520058/stock-photo-red-dice-isolated-on-a-white-background-165520058.jpg</t>
  </si>
  <si>
    <t xml:space="preserve">un dado </t>
  </si>
  <si>
    <t>Ilustración</t>
  </si>
  <si>
    <t xml:space="preserve">diagrama de conjuntos </t>
  </si>
  <si>
    <t>A ∪ B = { 1 , 2 , 3 , 4 , 6 }</t>
  </si>
  <si>
    <t>A ∩ B = { 5 }</t>
  </si>
  <si>
    <t>http://thumb7.shutterstock.com/display_pic_with_logo/858871/858871,1328047554,1/stock-photo-one-red-dice-on-pile-of-euro-coin-on-white-background-94028947.jpg</t>
  </si>
  <si>
    <t>dado y moneda</t>
  </si>
  <si>
    <t>A - B = { 2 , 4 }</t>
  </si>
  <si>
    <t>B - A = { 3 }</t>
  </si>
  <si>
    <t>suceso contrario Á={ 2 ,  4 , 6 }</t>
  </si>
  <si>
    <t>Diagrama de árbol  del experimento lanzar una moneda al aire 2 veces y sacar una balota, de una urna que contiene una balota roja, una morada y una amarilla:</t>
  </si>
  <si>
    <t xml:space="preserve">diagrama de arbol </t>
  </si>
  <si>
    <t xml:space="preserve">P1: pantalón 1, P2: pantalón, P3: pantalón 3, P4: pantalón 4
C1: camisa 1, C2: camisa 2, C3: camisa 3, C4: camisa 4
Z1: zapatos 1, Z2: zapatos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</si>
</sst>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applyAlignment="1">
      <alignment vertical="center"/>
    </xf>
    <xf numFmtId="0" fontId="4" fillId="0" borderId="0" xfId="51" applyAlignment="1">
      <alignment horizontal="center" vertical="center"/>
    </xf>
    <xf numFmtId="0" fontId="2" fillId="0" borderId="0" xfId="0" applyFont="1" applyFill="1" applyBorder="1" applyAlignment="1" applyProtection="1">
      <alignment wrapText="1"/>
      <protection locked="0"/>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humb1.shutterstock.com/display_pic_with_logo/1374529/165520058/stock-photo-red-dice-isolated-on-a-white-background-165520058.jpg" TargetMode="External"/><Relationship Id="rId2" Type="http://schemas.openxmlformats.org/officeDocument/2006/relationships/hyperlink" Target="http://thumb9.shutterstock.com/display_pic_with_logo/602809/246126172/stock-photo--colombian-pesos-coin-isolated-on-white-background-246126172.jpg" TargetMode="External"/><Relationship Id="rId1" Type="http://schemas.openxmlformats.org/officeDocument/2006/relationships/hyperlink" Target="http://thumb7.shutterstock.com/display_pic_with_logo/540268/250540969/stock-photo-high-contrast-image-of-casino-roulette-250540969.jpg" TargetMode="External"/><Relationship Id="rId5" Type="http://schemas.openxmlformats.org/officeDocument/2006/relationships/printerSettings" Target="../printerSettings/printerSettings1.bin"/><Relationship Id="rId4" Type="http://schemas.openxmlformats.org/officeDocument/2006/relationships/hyperlink" Target="http://thumb7.shutterstock.com/display_pic_with_logo/858871/858871,1328047554,1/stock-photo-one-red-dice-on-pile-of-euro-coin-on-white-background-94028947.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20" activePane="bottomLeft" state="frozen"/>
      <selection pane="bottomLeft" activeCell="E21" sqref="E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v>42430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9" t="s">
        <v>190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MA_09_13_CO_IMG01_small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MA_09_13_CO_IMG01_zoom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10" t="s">
        <v>193</v>
      </c>
      <c r="C11" s="20" t="str">
        <f t="shared" si="0"/>
        <v>Cuaderno de Estudio</v>
      </c>
      <c r="D11" s="63" t="s">
        <v>191</v>
      </c>
      <c r="E11" s="63" t="s">
        <v>153</v>
      </c>
      <c r="F11" s="13" t="str">
        <f t="shared" ref="F11:F74" si="4">IF(OR(B11&lt;&gt;"",J11&lt;&gt;""),CONCATENATE($C$7,"_",$A11,IF($G$4="Cuaderno de Estudio","_small",CONCATENATE(IF(I11="","","n"),IF(LEFT($G$5,1)="F",".jpg",".png")))),"")</f>
        <v>MA_09_13_CO_IMG02_small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MA_09_13_CO_IMG02_zoom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ht="15.75" x14ac:dyDescent="0.25">
      <c r="A12" s="12" t="str">
        <f t="shared" si="3"/>
        <v>IMG03</v>
      </c>
      <c r="B12" s="110" t="s">
        <v>195</v>
      </c>
      <c r="C12" s="20" t="str">
        <f t="shared" si="0"/>
        <v>Cuaderno de Estudio</v>
      </c>
      <c r="D12" s="63" t="s">
        <v>191</v>
      </c>
      <c r="E12" s="63" t="s">
        <v>153</v>
      </c>
      <c r="F12" s="13" t="str">
        <f t="shared" si="4"/>
        <v>MA_09_13_CO_IMG03_small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MA_09_13_CO_IMG03_zoom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c r="O12" s="2" t="str">
        <f>'Definición técnica de imagenes'!A18</f>
        <v>Diaporama F1</v>
      </c>
    </row>
    <row r="13" spans="1:16" s="11" customFormat="1" ht="15.75" x14ac:dyDescent="0.25">
      <c r="A13" s="12" t="str">
        <f>IF(OR(B13&lt;&gt;"",J13&lt;&gt;""),CONCATENATE(LEFT(A12,3),IF(MID(A12,4,2)+1&lt;10,CONCATENATE("0",MID(A12,4,2)+1))),"")</f>
        <v>IMG04</v>
      </c>
      <c r="B13" s="110" t="s">
        <v>201</v>
      </c>
      <c r="C13" s="20" t="str">
        <f>IF(OR(B13&lt;&gt;"",J13&lt;&gt;""),IF($G$4="Recurso",CONCATENATE($G$4," ",$G$5),$G$4),"")</f>
        <v>Cuaderno de Estudio</v>
      </c>
      <c r="D13" s="63" t="s">
        <v>191</v>
      </c>
      <c r="E13" s="63" t="s">
        <v>153</v>
      </c>
      <c r="F13" s="13" t="str">
        <f>IF(OR(B13&lt;&gt;"",J13&lt;&gt;""),CONCATENATE($C$7,"_",$A13,IF($G$4="Cuaderno de Estudio","_small",CONCATENATE(IF(I13="","","n"),IF(LEFT($G$5,1)="F",".jpg",".png")))),"")</f>
        <v>MA_09_13_CO_IMG04_small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ca="1">IF(AND(I13&lt;&gt;"",I13&lt;&gt;0),IF(OR(B13&lt;&gt;"",J13&lt;&gt;""),CONCATENATE($C$7,"_",$A13,IF($G$4="Cuaderno de Estudio","_zoom",CONCATENATE("a",IF(LEFT($G$5,1)="F",".jpg",".png")))),""),"")</f>
        <v>MA_09_13_CO_IMG04_zoom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202</v>
      </c>
      <c r="K13" s="111"/>
      <c r="O13" s="2" t="str">
        <f>'Definición técnica de imagenes'!A19</f>
        <v>F4</v>
      </c>
    </row>
    <row r="14" spans="1:16" s="11" customFormat="1" x14ac:dyDescent="0.25">
      <c r="A14" s="12" t="str">
        <f>IF(OR(B14&lt;&gt;"",J14&lt;&gt;""),CONCATENATE(LEFT(A13,3),IF(MID(A13,4,2)+1&lt;10,CONCATENATE("0",MID(A13,4,2)+1))),"")</f>
        <v>IMG05</v>
      </c>
      <c r="B14" s="62"/>
      <c r="C14" s="20" t="str">
        <f>IF(OR(B14&lt;&gt;"",J14&lt;&gt;""),IF($G$4="Recurso",CONCATENATE($G$4," ",$G$5),$G$4),"")</f>
        <v>Cuaderno de Estudio</v>
      </c>
      <c r="D14" s="63" t="s">
        <v>197</v>
      </c>
      <c r="E14" s="63" t="s">
        <v>153</v>
      </c>
      <c r="F14" s="13" t="str">
        <f>IF(OR(B14&lt;&gt;"",J14&lt;&gt;""),CONCATENATE($C$7,"_",$A14,IF($G$4="Cuaderno de Estudio","_small",CONCATENATE(IF(I14="","","n"),IF(LEFT($G$5,1)="F",".jpg",".png")))),"")</f>
        <v>MA_09_13_CO_IMG05_small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ca="1">IF(AND(I14&lt;&gt;"",I14&lt;&gt;0),IF(OR(B14&lt;&gt;"",J14&lt;&gt;""),CONCATENATE($C$7,"_",$A14,IF($G$4="Cuaderno de Estudio","_zoom",CONCATENATE("a",IF(LEFT($G$5,1)="F",".jpg",".png")))),""),"")</f>
        <v>MA_09_13_CO_IMG05_zoom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t="s">
        <v>199</v>
      </c>
      <c r="O14" s="2" t="str">
        <f>'Definición técnica de imagenes'!A22</f>
        <v>F6</v>
      </c>
    </row>
    <row r="15" spans="1:16" s="11" customFormat="1" x14ac:dyDescent="0.25">
      <c r="A15" s="12" t="str">
        <f>IF(OR(B15&lt;&gt;"",J15&lt;&gt;""),CONCATENATE(LEFT(A14,3),IF(MID(A14,4,2)+1&lt;10,CONCATENATE("0",MID(A14,4,2)+1))),"")</f>
        <v>IMG06</v>
      </c>
      <c r="B15" s="62"/>
      <c r="C15" s="20" t="str">
        <f>IF(OR(B15&lt;&gt;"",J15&lt;&gt;""),IF($G$4="Recurso",CONCATENATE($G$4," ",$G$5),$G$4),"")</f>
        <v>Cuaderno de Estudio</v>
      </c>
      <c r="D15" s="63" t="s">
        <v>197</v>
      </c>
      <c r="E15" s="63" t="s">
        <v>153</v>
      </c>
      <c r="F15" s="13" t="str">
        <f>IF(OR(B15&lt;&gt;"",J15&lt;&gt;""),CONCATENATE($C$7,"_",$A15,IF($G$4="Cuaderno de Estudio","_small",CONCATENATE(IF(I15="","","n"),IF(LEFT($G$5,1)="F",".jpg",".png")))),"")</f>
        <v>MA_09_13_CO_IMG06_small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ca="1">IF(AND(I15&lt;&gt;"",I15&lt;&gt;0),IF(OR(B15&lt;&gt;"",J15&lt;&gt;""),CONCATENATE($C$7,"_",$A15,IF($G$4="Cuaderno de Estudio","_zoom",CONCATENATE("a",IF(LEFT($G$5,1)="F",".jpg",".png")))),""),"")</f>
        <v>MA_09_13_CO_IMG06_zoom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s="64" t="s">
        <v>200</v>
      </c>
      <c r="O15" s="2" t="str">
        <f>'Definición técnica de imagenes'!A24</f>
        <v>F6B</v>
      </c>
    </row>
    <row r="16" spans="1:16" s="11" customFormat="1" ht="14.25" x14ac:dyDescent="0.3">
      <c r="A16" s="12" t="str">
        <f t="shared" si="3"/>
        <v>IMG07</v>
      </c>
      <c r="B16" s="62"/>
      <c r="C16" s="20" t="str">
        <f t="shared" si="0"/>
        <v>Cuaderno de Estudio</v>
      </c>
      <c r="D16" s="63" t="s">
        <v>197</v>
      </c>
      <c r="E16" s="63" t="s">
        <v>153</v>
      </c>
      <c r="F16" s="13" t="str">
        <f t="shared" si="4"/>
        <v>MA_09_13_CO_IMG07_small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MA_09_13_CO_IMG07_zoom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t="s">
        <v>203</v>
      </c>
      <c r="O16" s="2" t="str">
        <f>'Definición técnica de imagenes'!A25</f>
        <v>F7</v>
      </c>
    </row>
    <row r="17" spans="1:15" s="11" customFormat="1" x14ac:dyDescent="0.25">
      <c r="A17" s="12" t="str">
        <f t="shared" si="3"/>
        <v>IMG08</v>
      </c>
      <c r="B17" s="62"/>
      <c r="C17" s="20" t="str">
        <f t="shared" si="0"/>
        <v>Cuaderno de Estudio</v>
      </c>
      <c r="D17" s="63" t="s">
        <v>197</v>
      </c>
      <c r="E17" s="63" t="s">
        <v>153</v>
      </c>
      <c r="F17" s="13" t="str">
        <f t="shared" si="4"/>
        <v>MA_09_13_CO_IMG08_small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MA_09_13_CO_IMG08_zoom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198</v>
      </c>
      <c r="K17" s="66" t="s">
        <v>204</v>
      </c>
      <c r="O17" s="2" t="str">
        <f>'Definición técnica de imagenes'!A27</f>
        <v>F7B</v>
      </c>
    </row>
    <row r="18" spans="1:15" s="11" customFormat="1" x14ac:dyDescent="0.25">
      <c r="A18" s="12" t="str">
        <f t="shared" si="3"/>
        <v>IMG09</v>
      </c>
      <c r="B18" s="62"/>
      <c r="C18" s="20" t="str">
        <f t="shared" si="0"/>
        <v>Cuaderno de Estudio</v>
      </c>
      <c r="D18" s="63" t="s">
        <v>197</v>
      </c>
      <c r="E18" s="63" t="s">
        <v>153</v>
      </c>
      <c r="F18" s="13" t="str">
        <f t="shared" si="4"/>
        <v>MA_09_13_CO_IMG09_small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MA_09_13_CO_IMG09_zoom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198</v>
      </c>
      <c r="K18" s="66" t="s">
        <v>205</v>
      </c>
      <c r="O18" s="2" t="str">
        <f>'Definición técnica de imagenes'!A30</f>
        <v>F8</v>
      </c>
    </row>
    <row r="19" spans="1:15" s="11" customFormat="1" ht="71.25" x14ac:dyDescent="0.3">
      <c r="A19" s="12" t="str">
        <f t="shared" ref="A19:A50" si="6">IF(OR(B19&lt;&gt;"",J19&lt;&gt;""),CONCATENATE(LEFT(A18,3),IF(MID(A18,4,2)+1&lt;10,CONCATENATE("0",MID(A18,4,2)+1),MID(A18,4,2)+1)),"")</f>
        <v>IMG10</v>
      </c>
      <c r="B19" s="62"/>
      <c r="C19" s="20" t="str">
        <f t="shared" si="0"/>
        <v>Cuaderno de Estudio</v>
      </c>
      <c r="D19" s="63" t="s">
        <v>197</v>
      </c>
      <c r="E19" s="63" t="s">
        <v>153</v>
      </c>
      <c r="F19" s="13" t="str">
        <f t="shared" si="4"/>
        <v>MA_09_13_CO_IMG10_small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MA_09_13_CO_IMG10_zoom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207</v>
      </c>
      <c r="K19" s="68" t="s">
        <v>206</v>
      </c>
      <c r="O19" s="2" t="str">
        <f>'Definición técnica de imagenes'!A31</f>
        <v>F10</v>
      </c>
    </row>
    <row r="20" spans="1:15" s="11" customFormat="1" ht="81" x14ac:dyDescent="0.25">
      <c r="A20" s="12" t="str">
        <f t="shared" si="6"/>
        <v>IMG11</v>
      </c>
      <c r="B20" s="62"/>
      <c r="C20" s="20" t="str">
        <f t="shared" si="0"/>
        <v>Cuaderno de Estudio</v>
      </c>
      <c r="D20" s="63" t="s">
        <v>197</v>
      </c>
      <c r="E20" s="63" t="s">
        <v>153</v>
      </c>
      <c r="F20" s="13" t="str">
        <f t="shared" si="4"/>
        <v>MA_09_13_CO_IMG11_small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MA_09_13_CO_IMG11_zoom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207</v>
      </c>
      <c r="K20" s="66" t="s">
        <v>208</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hyperlink ref="B11" r:id="rId2"/>
    <hyperlink ref="B12" r:id="rId3"/>
    <hyperlink ref="B13" r:id="rId4"/>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ESTUDIANTE</cp:lastModifiedBy>
  <dcterms:created xsi:type="dcterms:W3CDTF">2014-07-01T23:43:25Z</dcterms:created>
  <dcterms:modified xsi:type="dcterms:W3CDTF">2016-03-01T20:17:05Z</dcterms:modified>
</cp:coreProperties>
</file>