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600" yWindow="300" windowWidth="37800" windowHeight="204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8" i="1"/>
  <c r="A19" i="1"/>
  <c r="A20" i="1"/>
  <c r="A21"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<sst xmlns="http://schemas.openxmlformats.org/spreadsheetml/2006/main" count="391" uniqueCount="193">
  <si>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</si>
  <si>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</si>
  <si>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</si>
  <si>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</si>
  <si>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</si>
  <si>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</si>
  <si>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</si>
  <si>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</si>
  <si>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</si>
  <si>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</si>
  <si>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</si>
  <si>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</si>
  <si>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</si>
  <si>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</si>
  <si>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</si>
  <si>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</si>
  <si>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</si>
  <si>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</si>
  <si>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</si>
  <si>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</si>
  <si>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</si>
  <si>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</si>
  <si>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</si>
  <si>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</si>
  <si>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</si>
  <si>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</si>
  <si>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</si>
  <si>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</si>
  <si>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</si>
  <si>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</si>
  <si>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</si>
  <si>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</si>
  <si>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</si>
  <si>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</si>
  <si>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</si>
  <si>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</si>
  <si>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</si>
  <si>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</si>
  <si>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</si>
  <si>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</si>
  <si>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</si>
  <si>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</si>
  <si>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</si>
  <si>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</si>
  <si>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</si>
  <si>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</si>
  <si>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</si>
  <si>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</si>
  <si>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</si>
  <si>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</si>
  <si>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</si>
  <si>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</si>
  <si>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</si>
  <si>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</si>
  <si>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</si>
  <si>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</si>
  <si>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</si>
  <si>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</si>
  <si>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</si>
  <si>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</si>
  <si>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</si>
  <si>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</si>
  <si>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</si>
  <si>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</si>
  <si>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</si>
  <si>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</si>
  <si>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</si>
  <si>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</si>
  <si>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</si>
  <si>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</si>
  <si>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</si>
  <si>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</si>
  <si>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</si>
  <si>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</si>
  <si>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</si>
  <si>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</si>
  <si>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</si>
  <si>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</si>
  <si>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</si>
  <si>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</si>
  <si>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</si>
  <si>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</si>
  <si>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</si>
  <si>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</si>
  <si>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</si>
  <si>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</si>
  <si>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</si>
  <si>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</si>
  <si>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</si>
  <si>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</si>
  <si>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</si>
  <si>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</si>
  <si>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</si>
  <si>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</si>
  <si>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</si>
  <si>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</si>
  <si>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</si>
  <si>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</si>
  <si>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</si>
  <si>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</si>
  <si>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</si>
  <si>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</si>
  <si>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</si>
  <si>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</si>
  <si>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</si>
  <si>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</si>
  <si>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</si>
  <si>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</si>
  <si>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</si>
  <si>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</si>
  <si>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</si>
  <si>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</si>
  <si>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</si>
  <si>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</si>
  <si>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</si>
  <si>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</si>
  <si>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</si>
  <si>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</si>
  <si>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</si>
  <si>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</si>
  <si>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</si>
  <si>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</si>
  <si>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</si>
  <si>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</si>
  <si>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</si>
  <si>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</si>
  <si>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</si>
  <si>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</si>
  <si>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</si>
  <si>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</si>
  <si>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</si>
  <si>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</si>
  <si>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</si>
  <si>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</si>
  <si>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</si>
  <si>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</si>
  <si>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</si>
  <si>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</si>
  <si>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</si>
  <si>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</si>
  <si>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</si>
  <si>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</si>
  <si>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</si>
  <si>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</si>
  <si>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</si>
  <si>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</si>
  <si>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</si>
  <si>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</si>
  <si>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</si>
  <si>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</si>
  <si>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</si>
  <si>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</si>
  <si>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</si>
  <si>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</si>
  <si>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</si>
  <si>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</si>
  <si>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</si>
  <si>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</si>
  <si>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</si>
  <si>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</si>
  <si>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</si>
  <si>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</si>
  <si>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</si>
  <si>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</si>
  <si>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</si>
  <si>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</si>
  <si>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</si>
  <si>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</si>
  <si>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</si>
  <si>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</si>
  <si>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</si>
  <si>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</si>
  <si>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</si>
  <si>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</si>
  <si>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</si>
  <si>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</si>
  <si>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</si>
  <si>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</si>
  <si>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</si>
  <si>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</si>
  <si>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</si>
  <si>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</si>
  <si>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</si>
  <si>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</si>
  <si>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</si>
  <si>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</si>
  <si>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</si>
  <si>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descripcion</t>
  </si>
  <si>
    <t>Lizzie Zambrano</t>
  </si>
  <si>
    <t>Cuerdas de la circunferencia</t>
  </si>
  <si>
    <t>MA_09_10_CO-Rec-70</t>
  </si>
  <si>
    <t>Ficha del estudiante</t>
  </si>
  <si>
    <t>Tomado de google.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</si>
</sst>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95249</xdr:colOff>
      <xdr:row>9</xdr:row>
      <xdr:rowOff>176164</xdr:rowOff>
    </xdr:from>
    <xdr:to>
      <xdr:col>9</xdr:col>
      <xdr:colOff>2283882</xdr:colOff>
      <xdr:row>9</xdr:row>
      <xdr:rowOff>1824565</xdr:rowOff>
    </xdr:to>
    <xdr:pic>
      <xdr:nvPicPr>
        <xdr:cNvPr id="10" name="Imagen 9" descr="MA_09_10_CO_REC-7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90082" y="2229331"/>
          <a:ext cx="2188633" cy="1648401"/>
        </a:xfrm>
        <a:prstGeom prst="rect">
          <a:avLst/>
        </a:prstGeom>
      </xdr:spPr>
    </xdr:pic>
    <xdr:clientData/>
  </xdr:twoCellAnchor>
  <xdr:twoCellAnchor editAs="oneCell">
    <xdr:from>
      <xdr:col>9</xdr:col>
      <xdr:colOff>211667</xdr:colOff>
      <xdr:row>10</xdr:row>
      <xdr:rowOff>117876</xdr:rowOff>
    </xdr:from>
    <xdr:to>
      <xdr:col>9</xdr:col>
      <xdr:colOff>1828799</xdr:colOff>
      <xdr:row>10</xdr:row>
      <xdr:rowOff>1623482</xdr:rowOff>
    </xdr:to>
    <xdr:pic>
      <xdr:nvPicPr>
        <xdr:cNvPr id="11" name="Imagen 10" descr="MA_09_10_CO_REC-7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06500" y="4139543"/>
          <a:ext cx="1617132" cy="1505606"/>
        </a:xfrm>
        <a:prstGeom prst="rect">
          <a:avLst/>
        </a:prstGeom>
      </xdr:spPr>
    </xdr:pic>
    <xdr:clientData/>
  </xdr:twoCellAnchor>
  <xdr:twoCellAnchor editAs="oneCell">
    <xdr:from>
      <xdr:col>9</xdr:col>
      <xdr:colOff>537252</xdr:colOff>
      <xdr:row>11</xdr:row>
      <xdr:rowOff>285750</xdr:rowOff>
    </xdr:from>
    <xdr:to>
      <xdr:col>9</xdr:col>
      <xdr:colOff>2089150</xdr:colOff>
      <xdr:row>11</xdr:row>
      <xdr:rowOff>1849965</xdr:rowOff>
    </xdr:to>
    <xdr:pic>
      <xdr:nvPicPr>
        <xdr:cNvPr id="12" name="Imagen 11" descr="MA_09_10_CO_REC-7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32085" y="6466417"/>
          <a:ext cx="1551898" cy="1564215"/>
        </a:xfrm>
        <a:prstGeom prst="rect">
          <a:avLst/>
        </a:prstGeom>
      </xdr:spPr>
    </xdr:pic>
    <xdr:clientData/>
  </xdr:twoCellAnchor>
  <xdr:twoCellAnchor editAs="oneCell">
    <xdr:from>
      <xdr:col>9</xdr:col>
      <xdr:colOff>515184</xdr:colOff>
      <xdr:row>12</xdr:row>
      <xdr:rowOff>190499</xdr:rowOff>
    </xdr:from>
    <xdr:to>
      <xdr:col>9</xdr:col>
      <xdr:colOff>2118784</xdr:colOff>
      <xdr:row>12</xdr:row>
      <xdr:rowOff>1634066</xdr:rowOff>
    </xdr:to>
    <xdr:pic>
      <xdr:nvPicPr>
        <xdr:cNvPr id="13" name="Imagen 12" descr="MA_09_10_CO_REC-70-3A.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10017" y="8233832"/>
          <a:ext cx="1603600" cy="1443567"/>
        </a:xfrm>
        <a:prstGeom prst="rect">
          <a:avLst/>
        </a:prstGeom>
      </xdr:spPr>
    </xdr:pic>
    <xdr:clientData/>
  </xdr:twoCellAnchor>
  <xdr:twoCellAnchor editAs="oneCell">
    <xdr:from>
      <xdr:col>9</xdr:col>
      <xdr:colOff>456882</xdr:colOff>
      <xdr:row>13</xdr:row>
      <xdr:rowOff>285750</xdr:rowOff>
    </xdr:from>
    <xdr:to>
      <xdr:col>9</xdr:col>
      <xdr:colOff>1968500</xdr:colOff>
      <xdr:row>13</xdr:row>
      <xdr:rowOff>1659466</xdr:rowOff>
    </xdr:to>
    <xdr:pic>
      <xdr:nvPicPr>
        <xdr:cNvPr id="14" name="Imagen 13" descr="MA_09_10_CO_REC-70-3B.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51715" y="10234083"/>
          <a:ext cx="1511618" cy="1373716"/>
        </a:xfrm>
        <a:prstGeom prst="rect">
          <a:avLst/>
        </a:prstGeom>
      </xdr:spPr>
    </xdr:pic>
    <xdr:clientData/>
  </xdr:twoCellAnchor>
  <xdr:twoCellAnchor editAs="oneCell">
    <xdr:from>
      <xdr:col>9</xdr:col>
      <xdr:colOff>399491</xdr:colOff>
      <xdr:row>14</xdr:row>
      <xdr:rowOff>42334</xdr:rowOff>
    </xdr:from>
    <xdr:to>
      <xdr:col>9</xdr:col>
      <xdr:colOff>2618316</xdr:colOff>
      <xdr:row>14</xdr:row>
      <xdr:rowOff>1763184</xdr:rowOff>
    </xdr:to>
    <xdr:pic>
      <xdr:nvPicPr>
        <xdr:cNvPr id="15" name="Imagen 14" descr="MA_09_10_CO_REC-70-4.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94324" y="12139084"/>
          <a:ext cx="2218825" cy="1720850"/>
        </a:xfrm>
        <a:prstGeom prst="rect">
          <a:avLst/>
        </a:prstGeom>
      </xdr:spPr>
    </xdr:pic>
    <xdr:clientData/>
  </xdr:twoCellAnchor>
  <xdr:twoCellAnchor editAs="oneCell">
    <xdr:from>
      <xdr:col>9</xdr:col>
      <xdr:colOff>407824</xdr:colOff>
      <xdr:row>15</xdr:row>
      <xdr:rowOff>211668</xdr:rowOff>
    </xdr:from>
    <xdr:to>
      <xdr:col>9</xdr:col>
      <xdr:colOff>2250016</xdr:colOff>
      <xdr:row>15</xdr:row>
      <xdr:rowOff>2027767</xdr:rowOff>
    </xdr:to>
    <xdr:pic>
      <xdr:nvPicPr>
        <xdr:cNvPr id="16" name="Imagen 15" descr="MA_09_10_CO_REC-70-5A.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102657" y="14224001"/>
          <a:ext cx="1842192" cy="1816099"/>
        </a:xfrm>
        <a:prstGeom prst="rect">
          <a:avLst/>
        </a:prstGeom>
      </xdr:spPr>
    </xdr:pic>
    <xdr:clientData/>
  </xdr:twoCellAnchor>
  <xdr:twoCellAnchor editAs="oneCell">
    <xdr:from>
      <xdr:col>9</xdr:col>
      <xdr:colOff>378972</xdr:colOff>
      <xdr:row>16</xdr:row>
      <xdr:rowOff>105834</xdr:rowOff>
    </xdr:from>
    <xdr:to>
      <xdr:col>9</xdr:col>
      <xdr:colOff>2184399</xdr:colOff>
      <xdr:row>16</xdr:row>
      <xdr:rowOff>1686984</xdr:rowOff>
    </xdr:to>
    <xdr:pic>
      <xdr:nvPicPr>
        <xdr:cNvPr id="17" name="Imagen 16" descr="MA_09_10_CO_REC-70-5B.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73805" y="16203084"/>
          <a:ext cx="1805427" cy="1581150"/>
        </a:xfrm>
        <a:prstGeom prst="rect">
          <a:avLst/>
        </a:prstGeom>
      </xdr:spPr>
    </xdr:pic>
    <xdr:clientData/>
  </xdr:twoCellAnchor>
  <xdr:twoCellAnchor editAs="oneCell">
    <xdr:from>
      <xdr:col>9</xdr:col>
      <xdr:colOff>710292</xdr:colOff>
      <xdr:row>17</xdr:row>
      <xdr:rowOff>95251</xdr:rowOff>
    </xdr:from>
    <xdr:to>
      <xdr:col>9</xdr:col>
      <xdr:colOff>2597150</xdr:colOff>
      <xdr:row>17</xdr:row>
      <xdr:rowOff>1869017</xdr:rowOff>
    </xdr:to>
    <xdr:pic>
      <xdr:nvPicPr>
        <xdr:cNvPr id="18" name="Imagen 17" descr="MA_09_10_CO_REC-70-6.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05125" y="18012834"/>
          <a:ext cx="1886858" cy="1773766"/>
        </a:xfrm>
        <a:prstGeom prst="rect">
          <a:avLst/>
        </a:prstGeom>
      </xdr:spPr>
    </xdr:pic>
    <xdr:clientData/>
  </xdr:twoCellAnchor>
  <xdr:twoCellAnchor editAs="oneCell">
    <xdr:from>
      <xdr:col>9</xdr:col>
      <xdr:colOff>331554</xdr:colOff>
      <xdr:row>17</xdr:row>
      <xdr:rowOff>2021417</xdr:rowOff>
    </xdr:from>
    <xdr:to>
      <xdr:col>9</xdr:col>
      <xdr:colOff>2565399</xdr:colOff>
      <xdr:row>18</xdr:row>
      <xdr:rowOff>1849967</xdr:rowOff>
    </xdr:to>
    <xdr:pic>
      <xdr:nvPicPr>
        <xdr:cNvPr id="19" name="Imagen 18" descr="MA_09_10_CO_REC-70-7.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26387" y="19939000"/>
          <a:ext cx="2233845" cy="1860550"/>
        </a:xfrm>
        <a:prstGeom prst="rect">
          <a:avLst/>
        </a:prstGeom>
      </xdr:spPr>
    </xdr:pic>
    <xdr:clientData/>
  </xdr:twoCellAnchor>
  <xdr:twoCellAnchor editAs="oneCell">
    <xdr:from>
      <xdr:col>9</xdr:col>
      <xdr:colOff>683250</xdr:colOff>
      <xdr:row>19</xdr:row>
      <xdr:rowOff>127000</xdr:rowOff>
    </xdr:from>
    <xdr:to>
      <xdr:col>9</xdr:col>
      <xdr:colOff>1962150</xdr:colOff>
      <xdr:row>19</xdr:row>
      <xdr:rowOff>1416050</xdr:rowOff>
    </xdr:to>
    <xdr:pic>
      <xdr:nvPicPr>
        <xdr:cNvPr id="20" name="Imagen 19" descr="MA_09_10_CO_REC-70-Est-1.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78083" y="22129750"/>
          <a:ext cx="1278900" cy="1289050"/>
        </a:xfrm>
        <a:prstGeom prst="rect">
          <a:avLst/>
        </a:prstGeom>
      </xdr:spPr>
    </xdr:pic>
    <xdr:clientData/>
  </xdr:twoCellAnchor>
  <xdr:twoCellAnchor editAs="oneCell">
    <xdr:from>
      <xdr:col>9</xdr:col>
      <xdr:colOff>402167</xdr:colOff>
      <xdr:row>20</xdr:row>
      <xdr:rowOff>165318</xdr:rowOff>
    </xdr:from>
    <xdr:to>
      <xdr:col>9</xdr:col>
      <xdr:colOff>2093383</xdr:colOff>
      <xdr:row>20</xdr:row>
      <xdr:rowOff>1739899</xdr:rowOff>
    </xdr:to>
    <xdr:pic>
      <xdr:nvPicPr>
        <xdr:cNvPr id="21" name="Imagen 20" descr="MA_09_10_CO_REC-70-Est-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97000" y="23988401"/>
          <a:ext cx="1691216" cy="15745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1"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9</v>
      </c>
      <c r="D3" s="88"/>
      <c r="F3" s="80">
        <v>42403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55" customHeight="1">
      <c r="A10" s="12" t="str">
        <f>IF(OR(B10&lt;&gt;"",J10&lt;&gt;""),"IMG01","")</f>
        <v>IMG01</v>
      </c>
      <c r="B10" s="62" t="s">
        <v>187</v>
      </c>
      <c r="C10" s="20" t="str">
        <f t="shared" ref="C10:C41" si="0">IF(OR(B10&lt;&gt;"",J10&lt;&gt;""),IF($G$4="Recurso",CONCATENATE($G$4," ",$G$5),$G$4),"")</f>
        <v>Recurso F7</v>
      </c>
      <c r="D10" s="63"/>
      <c r="E10" s="63" t="s">
        <v>155</v>
      </c>
      <c r="F10" s="13" t="str">
        <f t="shared" ref="F10" ca="1" si="1">IF(OR(B10&lt;&gt;"",J10&lt;&gt;""),CONCATENATE($C$7,"_",$A10,IF($G$4="Cuaderno de Estudio","_small",CONCATENATE(IF(I10="","","n"),IF(LEFT($G$5,1)="F",".jpg",".png")))),"")</f>
        <v>MA_09_10_CO-Rec-70_IMG01n.jpg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MA_09_10_CO-Rec-70_IMG01a.jpg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192</v>
      </c>
      <c r="O10" s="2" t="str">
        <f>'Definición técnica de imagenes'!A12</f>
        <v>M12D</v>
      </c>
    </row>
    <row r="11" spans="1:16" s="11" customFormat="1" ht="170" customHeight="1">
      <c r="A11" s="12" t="str">
        <f t="shared" ref="A11:A18" si="3">IF(OR(B11&lt;&gt;"",J11&lt;&gt;""),CONCATENATE(LEFT(A10,3),IF(MID(A10,4,2)+1&lt;10,CONCATENATE("0",MID(A10,4,2)+1))),"")</f>
        <v>IMG02</v>
      </c>
      <c r="B11" s="62" t="s">
        <v>187</v>
      </c>
      <c r="C11" s="20" t="str">
        <f t="shared" si="0"/>
        <v>Recurso F7</v>
      </c>
      <c r="D11" s="63"/>
      <c r="E11" s="63" t="s">
        <v>155</v>
      </c>
      <c r="F11" s="13" t="str">
        <f t="shared" ref="F11:F74" ca="1" si="4">IF(OR(B11&lt;&gt;"",J11&lt;&gt;""),CONCATENATE($C$7,"_",$A11,IF($G$4="Cuaderno de Estudio","_small",CONCATENATE(IF(I11="","","n"),IF(LEFT($G$5,1)="F",".jpg",".png")))),"")</f>
        <v>MA_09_10_CO-Rec-70_IMG02n.jpg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MA_09_10_CO-Rec-70_IMG02a.jpg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c r="K11" s="65"/>
      <c r="O11" s="2" t="str">
        <f>'Definición técnica de imagenes'!A13</f>
        <v>M101</v>
      </c>
    </row>
    <row r="12" spans="1:16" s="11" customFormat="1" ht="147" customHeight="1">
      <c r="A12" s="12" t="str">
        <f t="shared" si="3"/>
        <v>IMG03</v>
      </c>
      <c r="B12" s="62" t="s">
        <v>187</v>
      </c>
      <c r="C12" s="20" t="str">
        <f t="shared" si="0"/>
        <v>Recurso F7</v>
      </c>
      <c r="D12" s="63"/>
      <c r="E12" s="63" t="s">
        <v>155</v>
      </c>
      <c r="F12" s="13" t="str">
        <f t="shared" ca="1" si="4"/>
        <v>MA_09_10_CO-Rec-70_IMG03n.jpg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MA_09_10_CO-Rec-70_IMG03a.jpg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c r="K12" s="64"/>
      <c r="O12" s="2" t="str">
        <f>'Definición técnica de imagenes'!A18</f>
        <v>Diaporama F1</v>
      </c>
    </row>
    <row r="13" spans="1:16" s="11" customFormat="1" ht="150" customHeight="1">
      <c r="A13" s="12" t="str">
        <f t="shared" si="3"/>
        <v>IMG04</v>
      </c>
      <c r="B13" s="62" t="s">
        <v>187</v>
      </c>
      <c r="C13" s="20" t="str">
        <f t="shared" si="0"/>
        <v>Recurso F7</v>
      </c>
      <c r="D13" s="63"/>
      <c r="E13" s="63" t="s">
        <v>155</v>
      </c>
      <c r="F13" s="13" t="str">
        <f t="shared" ca="1" si="4"/>
        <v>MA_09_10_CO-Rec-70_IMG04n.jpg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MA_09_10_CO-Rec-70_IMG04a.jpg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c r="K13" s="64"/>
      <c r="O13" s="2" t="str">
        <f>'Definición técnica de imagenes'!A19</f>
        <v>F4</v>
      </c>
    </row>
    <row r="14" spans="1:16" s="11" customFormat="1" ht="169" customHeight="1">
      <c r="A14" s="12" t="str">
        <f t="shared" si="3"/>
        <v>IMG05</v>
      </c>
      <c r="B14" s="62" t="s">
        <v>187</v>
      </c>
      <c r="C14" s="20" t="str">
        <f t="shared" si="0"/>
        <v>Recurso F7</v>
      </c>
      <c r="D14" s="63"/>
      <c r="E14" s="63" t="s">
        <v>155</v>
      </c>
      <c r="F14" s="13" t="str">
        <f t="shared" ca="1" si="4"/>
        <v>MA_09_10_CO-Rec-70_IMG05n.jpg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MA_09_10_CO-Rec-70_IMG05a.jpg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c r="K14" s="64"/>
      <c r="O14" s="2" t="str">
        <f>'Definición técnica de imagenes'!A22</f>
        <v>F6</v>
      </c>
    </row>
    <row r="15" spans="1:16" s="11" customFormat="1" ht="151" customHeight="1">
      <c r="A15" s="12" t="str">
        <f t="shared" si="3"/>
        <v>IMG06</v>
      </c>
      <c r="B15" s="62" t="s">
        <v>187</v>
      </c>
      <c r="C15" s="20" t="str">
        <f t="shared" si="0"/>
        <v>Recurso F7</v>
      </c>
      <c r="D15" s="63"/>
      <c r="E15" s="63" t="s">
        <v>155</v>
      </c>
      <c r="F15" s="13" t="str">
        <f t="shared" ca="1" si="4"/>
        <v>MA_09_10_CO-Rec-70_IMG06n.jpg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MA_09_10_CO-Rec-70_IMG06a.jpg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c r="K15" s="66"/>
      <c r="O15" s="2" t="str">
        <f>'Definición técnica de imagenes'!A24</f>
        <v>F6B</v>
      </c>
    </row>
    <row r="16" spans="1:16" s="11" customFormat="1" ht="164" customHeight="1">
      <c r="A16" s="12" t="str">
        <f t="shared" si="3"/>
        <v>IMG07</v>
      </c>
      <c r="B16" s="62" t="s">
        <v>187</v>
      </c>
      <c r="C16" s="20" t="str">
        <f t="shared" si="0"/>
        <v>Recurso F7</v>
      </c>
      <c r="D16" s="63"/>
      <c r="E16" s="63" t="s">
        <v>155</v>
      </c>
      <c r="F16" s="13" t="str">
        <f t="shared" ca="1" si="4"/>
        <v>MA_09_10_CO-Rec-70_IMG07n.jpg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MA_09_10_CO-Rec-70_IMG07a.jpg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c r="K16" s="68"/>
      <c r="O16" s="2" t="str">
        <f>'Definición técnica de imagenes'!A25</f>
        <v>F7</v>
      </c>
    </row>
    <row r="17" spans="1:15" s="11" customFormat="1" ht="143" customHeight="1">
      <c r="A17" s="12" t="str">
        <f t="shared" si="3"/>
        <v>IMG08</v>
      </c>
      <c r="B17" s="62" t="s">
        <v>187</v>
      </c>
      <c r="C17" s="20" t="str">
        <f t="shared" si="0"/>
        <v>Recurso F7</v>
      </c>
      <c r="D17" s="63"/>
      <c r="E17" s="63" t="s">
        <v>155</v>
      </c>
      <c r="F17" s="13" t="str">
        <f t="shared" ca="1" si="4"/>
        <v>MA_09_10_CO-Rec-70_IMG08n.jpg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MA_09_10_CO-Rec-70_IMG08a.jpg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c r="K17" s="66"/>
      <c r="O17" s="2" t="str">
        <f>'Definición técnica de imagenes'!A27</f>
        <v>F7B</v>
      </c>
    </row>
    <row r="18" spans="1:15" s="11" customFormat="1" ht="160" customHeight="1">
      <c r="A18" s="12" t="str">
        <f t="shared" si="3"/>
        <v>IMG09</v>
      </c>
      <c r="B18" s="62" t="s">
        <v>187</v>
      </c>
      <c r="C18" s="20" t="str">
        <f t="shared" si="0"/>
        <v>Recurso F7</v>
      </c>
      <c r="D18" s="63"/>
      <c r="E18" s="63" t="s">
        <v>155</v>
      </c>
      <c r="F18" s="13" t="str">
        <f t="shared" ca="1" si="4"/>
        <v>MA_09_10_CO-Rec-70_IMG09n.jpg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MA_09_10_CO-Rec-70_IMG09a.jpg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62" customHeight="1">
      <c r="A19" s="12" t="str">
        <f t="shared" ref="A19:A50" si="6">IF(OR(B19&lt;&gt;"",J19&lt;&gt;""),CONCATENATE(LEFT(A18,3),IF(MID(A18,4,2)+1&lt;10,CONCATENATE("0",MID(A18,4,2)+1),MID(A18,4,2)+1)),"")</f>
        <v>IMG10</v>
      </c>
      <c r="B19" s="62" t="s">
        <v>187</v>
      </c>
      <c r="C19" s="20" t="str">
        <f t="shared" si="0"/>
        <v>Recurso F7</v>
      </c>
      <c r="D19" s="63"/>
      <c r="E19" s="63" t="s">
        <v>155</v>
      </c>
      <c r="F19" s="13" t="str">
        <f t="shared" ca="1" si="4"/>
        <v>MA_09_10_CO-Rec-70_IMG10n.jpg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MA_09_10_CO-Rec-70_IMG10a.jpg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43" customHeight="1">
      <c r="A20" s="12" t="str">
        <f t="shared" si="6"/>
        <v>IMG11</v>
      </c>
      <c r="B20" s="62" t="s">
        <v>187</v>
      </c>
      <c r="C20" s="20" t="str">
        <f t="shared" si="0"/>
        <v>Recurso F7</v>
      </c>
      <c r="D20" s="63"/>
      <c r="E20" s="63" t="s">
        <v>155</v>
      </c>
      <c r="F20" s="13" t="str">
        <f t="shared" ca="1" si="4"/>
        <v>MA_09_10_CO-Rec-70_IMG11n.jpg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MA_09_10_CO-Rec-70_IMG11a.jpg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191</v>
      </c>
      <c r="O20" s="2" t="str">
        <f>'Definición técnica de imagenes'!A32</f>
        <v>F10B</v>
      </c>
    </row>
    <row r="21" spans="1:15" s="11" customFormat="1" ht="155" customHeight="1">
      <c r="A21" s="12" t="str">
        <f t="shared" si="6"/>
        <v>IMG12</v>
      </c>
      <c r="B21" s="62" t="s">
        <v>187</v>
      </c>
      <c r="C21" s="20" t="str">
        <f t="shared" si="0"/>
        <v>Recurso F7</v>
      </c>
      <c r="D21" s="63"/>
      <c r="E21" s="63" t="s">
        <v>155</v>
      </c>
      <c r="F21" s="13" t="str">
        <f t="shared" ca="1" si="4"/>
        <v>MA_09_10_CO-Rec-70_IMG12n.jpg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MA_09_10_CO-Rec-70_IMG12a.jpg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191</v>
      </c>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2016-03-03T22:55:07Z</dcterms:modified>
</cp:coreProperties>
</file>