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<sst xmlns="http://schemas.openxmlformats.org/spreadsheetml/2006/main" count="240" uniqueCount="156">
  <si>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</si>
  <si>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</si>
  <si>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</si>
  <si>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</si>
  <si>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</si>
  <si>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</si>
  <si>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</si>
  <si>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</si>
  <si>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</si>
  <si>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</si>
  <si>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</si>
  <si>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</si>
  <si>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</si>
  <si>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</si>
  <si>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</si>
  <si>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</si>
  <si>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</si>
  <si>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</si>
  <si>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</si>
  <si>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</si>
  <si>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</si>
  <si>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</si>
  <si>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</si>
  <si>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</si>
  <si>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</si>
  <si>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</si>
  <si>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</si>
  <si>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</si>
  <si>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</si>
  <si>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</si>
  <si>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</si>
  <si>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</si>
  <si>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</si>
  <si>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</si>
  <si>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</si>
  <si>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</si>
  <si>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</si>
  <si>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</si>
  <si>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</si>
  <si>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</si>
  <si>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</si>
  <si>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</si>
  <si>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</si>
  <si>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</si>
  <si>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</si>
  <si>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</si>
  <si>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</si>
  <si>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</si>
  <si>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</si>
  <si>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</si>
  <si>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</si>
  <si>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</si>
  <si>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</si>
  <si>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</si>
  <si>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</si>
  <si>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</si>
  <si>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</si>
  <si>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</si>
  <si>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</si>
  <si>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</si>
  <si>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</si>
  <si>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</si>
  <si>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</si>
  <si>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</si>
  <si>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</si>
  <si>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</si>
  <si>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</si>
  <si>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</si>
  <si>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</si>
  <si>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</si>
  <si>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</si>
  <si>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</si>
  <si>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</si>
  <si>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</si>
  <si>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</si>
  <si>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</si>
  <si>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</si>
  <si>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</si>
  <si>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</si>
  <si>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</si>
  <si>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</si>
  <si>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</si>
  <si>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</si>
  <si>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</si>
  <si>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</si>
  <si>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</si>
  <si>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</si>
  <si>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</si>
  <si>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</si>
  <si>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</si>
  <si>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</si>
  <si>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</si>
  <si>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</si>
  <si>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</si>
  <si>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</si>
  <si>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</si>
  <si>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</si>
  <si>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</si>
  <si>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</si>
  <si>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</si>
  <si>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</si>
  <si>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</si>
  <si>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</si>
  <si>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</si>
  <si>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</si>
  <si>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</si>
  <si>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</si>
  <si>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</si>
  <si>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</si>
  <si>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</si>
  <si>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</si>
  <si>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</si>
  <si>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</si>
  <si>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</si>
  <si>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</si>
  <si>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</si>
  <si>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</si>
  <si>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</si>
  <si>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</si>
  <si>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</si>
  <si>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</si>
  <si>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</si>
  <si>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</si>
  <si>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</si>
  <si>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</si>
  <si>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</si>
  <si>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</si>
  <si>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</si>
  <si>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</si>
  <si>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</si>
  <si>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</si>
  <si>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</si>
  <si>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</si>
  <si>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</si>
  <si>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</si>
  <si>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</si>
  <si>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</si>
  <si>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</si>
  <si>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</si>
  <si>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</si>
  <si>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</si>
  <si>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</si>
  <si>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</si>
  <si>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</si>
  <si>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</si>
  <si>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</si>
  <si>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Margarita Gonzalez Martinez</t>
  </si>
  <si>
    <t>MA_06_11_REC50</t>
  </si>
  <si>
    <t>IMG02</t>
  </si>
  <si>
    <t>IMG03</t>
  </si>
  <si>
    <t>IMG04</t>
  </si>
  <si>
    <t>IMG05</t>
  </si>
  <si>
    <t>Ver observaciones</t>
  </si>
  <si>
    <t>Fotografía</t>
  </si>
  <si>
    <t>Horizontal</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</si>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</sst>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468313</xdr:colOff>
      <xdr:row>9</xdr:row>
      <xdr:rowOff>47624</xdr:rowOff>
    </xdr:from>
    <xdr:to>
      <xdr:col>10</xdr:col>
      <xdr:colOff>1729423</xdr:colOff>
      <xdr:row>9</xdr:row>
      <xdr:rowOff>685799</xdr:rowOff>
    </xdr:to>
    <xdr:pic>
      <xdr:nvPicPr>
        <xdr:cNvPr id="2" name="Imagen 1" descr="http://3.bp.blogspot.com/_UYHrB1uzOY4/TMoAZCxFb2I/AAAAAAAAABE/_Fjdg3a-eqk/s1600/000.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4763" y="2019299"/>
          <a:ext cx="1261110" cy="638175"/>
        </a:xfrm>
        <a:prstGeom prst="rect">
          <a:avLst/>
        </a:prstGeom>
        <a:noFill/>
        <a:ln>
          <a:noFill/>
        </a:ln>
      </xdr:spPr>
    </xdr:pic>
    <xdr:clientData/>
  </xdr:twoCellAnchor>
  <xdr:twoCellAnchor editAs="oneCell">
    <xdr:from>
      <xdr:col>10</xdr:col>
      <xdr:colOff>231775</xdr:colOff>
      <xdr:row>10</xdr:row>
      <xdr:rowOff>106362</xdr:rowOff>
    </xdr:from>
    <xdr:to>
      <xdr:col>10</xdr:col>
      <xdr:colOff>1914525</xdr:colOff>
      <xdr:row>10</xdr:row>
      <xdr:rowOff>1360169</xdr:rowOff>
    </xdr:to>
    <xdr:pic>
      <xdr:nvPicPr>
        <xdr:cNvPr id="4" name="Imagen 3" descr="http://cifrasyteclas.com/files/2013/07/Piscina-no-convexa.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48225" y="2668587"/>
          <a:ext cx="1682750" cy="1253807"/>
        </a:xfrm>
        <a:prstGeom prst="rect">
          <a:avLst/>
        </a:prstGeom>
        <a:noFill/>
        <a:ln>
          <a:noFill/>
        </a:ln>
      </xdr:spPr>
    </xdr:pic>
    <xdr:clientData/>
  </xdr:twoCellAnchor>
  <xdr:twoCellAnchor editAs="oneCell">
    <xdr:from>
      <xdr:col>10</xdr:col>
      <xdr:colOff>285750</xdr:colOff>
      <xdr:row>11</xdr:row>
      <xdr:rowOff>47625</xdr:rowOff>
    </xdr:from>
    <xdr:to>
      <xdr:col>10</xdr:col>
      <xdr:colOff>1892300</xdr:colOff>
      <xdr:row>11</xdr:row>
      <xdr:rowOff>1099820</xdr:rowOff>
    </xdr:to>
    <xdr:pic>
      <xdr:nvPicPr>
        <xdr:cNvPr id="5" name="Imagen 4" descr="http://s6.postimg.org/3wcpefmxt/Televisor_AOC_LED_32_Pul_LE32_A0321_HD.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02200" y="4086225"/>
          <a:ext cx="1606550" cy="1052195"/>
        </a:xfrm>
        <a:prstGeom prst="rect">
          <a:avLst/>
        </a:prstGeom>
        <a:noFill/>
        <a:ln>
          <a:noFill/>
        </a:ln>
      </xdr:spPr>
    </xdr:pic>
    <xdr:clientData/>
  </xdr:twoCellAnchor>
  <xdr:twoCellAnchor editAs="oneCell">
    <xdr:from>
      <xdr:col>10</xdr:col>
      <xdr:colOff>722841</xdr:colOff>
      <xdr:row>12</xdr:row>
      <xdr:rowOff>79375</xdr:rowOff>
    </xdr:from>
    <xdr:to>
      <xdr:col>10</xdr:col>
      <xdr:colOff>1608666</xdr:colOff>
      <xdr:row>12</xdr:row>
      <xdr:rowOff>956733</xdr:rowOff>
    </xdr:to>
    <xdr:pic>
      <xdr:nvPicPr>
        <xdr:cNvPr id="6" name="Imagen 5" descr="http://www.senales906.com.pe/images/t_preventivas/p-55.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047758" y="5402792"/>
          <a:ext cx="885825" cy="877358"/>
        </a:xfrm>
        <a:prstGeom prst="rect">
          <a:avLst/>
        </a:prstGeom>
        <a:noFill/>
        <a:ln>
          <a:noFill/>
        </a:ln>
      </xdr:spPr>
    </xdr:pic>
    <xdr:clientData/>
  </xdr:twoCellAnchor>
  <xdr:twoCellAnchor editAs="oneCell">
    <xdr:from>
      <xdr:col>10</xdr:col>
      <xdr:colOff>542925</xdr:colOff>
      <xdr:row>13</xdr:row>
      <xdr:rowOff>47625</xdr:rowOff>
    </xdr:from>
    <xdr:to>
      <xdr:col>10</xdr:col>
      <xdr:colOff>1800225</xdr:colOff>
      <xdr:row>13</xdr:row>
      <xdr:rowOff>962025</xdr:rowOff>
    </xdr:to>
    <xdr:pic>
      <xdr:nvPicPr>
        <xdr:cNvPr id="7" name="Imagen 6" descr="http://thumb7.shutterstock.com/display_pic_with_logo/472489/472489,1280207029,1/stock-photo-gold-flag-pin-57989752.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859375" y="6362700"/>
          <a:ext cx="1257300" cy="9144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3" activePane="bottomLeft" state="frozen"/>
      <selection pane="bottomLeft" activeCell="J15" sqref="J1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57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60" customHeight="1" x14ac:dyDescent="0.25">
      <c r="A10" s="13" t="s">
        <v>142</v>
      </c>
      <c r="B10" s="13" t="s">
        <v>152</v>
      </c>
      <c r="C10" s="27" t="str">
        <f>IF(OR(B10&lt;&gt;"",J10&lt;&gt;""),IF($G$4="Recurso",CONCATENATE($G$4," ",$G$5),$G$4),"")</f>
        <v>Recurso M5A</v>
      </c>
      <c r="D10" s="14" t="s">
        <v>153</v>
      </c>
      <c r="E10" s="14" t="s">
        <v>154</v>
      </c>
      <c r="F10" s="14" t="str">
        <f>IF(OR(B10&lt;&gt;"",J10&lt;&gt;""),CONCATENATE($C$7,"_",$A10,IF($G$4="Cuaderno de Estudio","_small",CONCATENATE(IF(I10="","","n"),IF(LEFT($G$5,1)="F",".jpg",".png")))),"")</f>
        <v>MA_06_11_REC50_IMG01n.png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MA_06_11_REC50_IMG01a.png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116.25" customHeight="1" x14ac:dyDescent="0.25">
      <c r="A11" s="13" t="s">
        <v>148</v>
      </c>
      <c r="B11" s="13" t="s">
        <v>152</v>
      </c>
      <c r="C11" s="27" t="str">
        <f t="shared" ref="C11:C74" si="0">IF(OR(B11&lt;&gt;"",J11&lt;&gt;""),IF($G$4="Recurso",CONCATENATE($G$4," ",$G$5),$G$4),"")</f>
        <v>Recurso M5A</v>
      </c>
      <c r="D11" s="14" t="s">
        <v>153</v>
      </c>
      <c r="E11" s="14" t="s">
        <v>154</v>
      </c>
      <c r="F11" s="14" t="str">
        <f t="shared" ref="F11:F74" si="1">IF(OR(B11&lt;&gt;"",J11&lt;&gt;""),CONCATENATE($C$7,"_",$A11,IF($G$4="Cuaderno de Estudio","_small",CONCATENATE(IF(I11="","","n"),IF(LEFT($G$5,1)="F",".jpg",".png")))),"")</f>
        <v>MA_06_11_REC50_IMG02n.png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MA_06_11_REC50_IMG02a.png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99" customHeight="1" x14ac:dyDescent="0.25">
      <c r="A12" s="13" t="s">
        <v>149</v>
      </c>
      <c r="B12" s="13" t="s">
        <v>152</v>
      </c>
      <c r="C12" s="27" t="str">
        <f t="shared" si="0"/>
        <v>Recurso M5A</v>
      </c>
      <c r="D12" s="14" t="s">
        <v>153</v>
      </c>
      <c r="E12" s="14" t="s">
        <v>154</v>
      </c>
      <c r="F12" s="14" t="str">
        <f t="shared" si="1"/>
        <v>MA_06_11_REC50_IMG03n.png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MA_06_11_REC50_IMG03a.png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80.25" customHeight="1" x14ac:dyDescent="0.25">
      <c r="A13" s="13" t="s">
        <v>150</v>
      </c>
      <c r="B13" s="13" t="s">
        <v>152</v>
      </c>
      <c r="C13" s="27" t="str">
        <f t="shared" si="0"/>
        <v>Recurso M5A</v>
      </c>
      <c r="D13" s="14" t="s">
        <v>153</v>
      </c>
      <c r="E13" s="14" t="s">
        <v>154</v>
      </c>
      <c r="F13" s="14" t="str">
        <f t="shared" si="1"/>
        <v>MA_06_11_REC50_IMG04n.png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MA_06_11_REC50_IMG04a.png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81.75" customHeight="1" x14ac:dyDescent="0.25">
      <c r="A14" s="13" t="s">
        <v>151</v>
      </c>
      <c r="B14" s="13">
        <v>57989752</v>
      </c>
      <c r="C14" s="27" t="str">
        <f t="shared" si="0"/>
        <v>Recurso M5A</v>
      </c>
      <c r="D14" s="14" t="s">
        <v>155</v>
      </c>
      <c r="E14" s="14" t="s">
        <v>154</v>
      </c>
      <c r="F14" s="14" t="str">
        <f t="shared" si="1"/>
        <v>MA_06_11_REC50_IMG05n.png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MA_06_11_REC50_IMG05a.png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2:A18" si="3">IF(OR(B16&lt;&gt;"",J16&lt;&gt;""),CONCATENATE(LEFT(A15,3),IF(MID(A15,4,2)+1&lt;10,CONCATENATE("0",MID(A15,4,2)+1))),"")</f>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2015-06-20T22:57:51Z</dcterms:modified>
</cp:coreProperties>
</file>