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C89" i="1"/>
  <c r="A89" i="1"/>
  <c r="A90" i="1" s="1"/>
  <c r="F90" i="1" s="1"/>
  <c r="G90" i="1" s="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<sst xmlns="http://schemas.openxmlformats.org/spreadsheetml/2006/main" count="367" uniqueCount="191">
  <si>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</si>
  <si>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</si>
  <si>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</si>
  <si>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</si>
  <si>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</si>
  <si>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</si>
  <si>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</si>
  <si>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</si>
  <si>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</si>
  <si>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</si>
  <si>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</si>
  <si>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</si>
  <si>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</si>
  <si>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</si>
  <si>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</si>
  <si>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</si>
  <si>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</si>
  <si>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</si>
  <si>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</si>
  <si>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</si>
  <si>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</si>
  <si>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</si>
  <si>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</si>
  <si>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</si>
  <si>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</si>
  <si>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</si>
  <si>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</si>
  <si>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</si>
  <si>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</si>
  <si>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</si>
  <si>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</si>
  <si>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</si>
  <si>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</si>
  <si>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</si>
  <si>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</si>
  <si>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</si>
  <si>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</si>
  <si>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</si>
  <si>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</si>
  <si>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</si>
  <si>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</si>
  <si>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</si>
  <si>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</si>
  <si>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</si>
  <si>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</si>
  <si>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</si>
  <si>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</si>
  <si>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</si>
  <si>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</si>
  <si>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</si>
  <si>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</si>
  <si>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</si>
  <si>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</si>
  <si>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</si>
  <si>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</si>
  <si>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</si>
  <si>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</si>
  <si>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</si>
  <si>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</si>
  <si>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</si>
  <si>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</si>
  <si>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</si>
  <si>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</si>
  <si>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</si>
  <si>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</si>
  <si>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</si>
  <si>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</si>
  <si>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</si>
  <si>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</si>
  <si>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</si>
  <si>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</si>
  <si>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</si>
  <si>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</si>
  <si>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</si>
  <si>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</si>
  <si>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</si>
  <si>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</si>
  <si>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</si>
  <si>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</si>
  <si>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</si>
  <si>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</si>
  <si>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</si>
  <si>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</si>
  <si>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</si>
  <si>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</si>
  <si>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</si>
  <si>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</si>
  <si>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</si>
  <si>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</si>
  <si>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</si>
  <si>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</si>
  <si>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</si>
  <si>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</si>
  <si>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</si>
  <si>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</si>
  <si>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</si>
  <si>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</si>
  <si>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</si>
  <si>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</si>
  <si>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</si>
  <si>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</si>
  <si>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</si>
  <si>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</si>
  <si>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</si>
  <si>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</si>
  <si>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</si>
  <si>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</si>
  <si>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</si>
  <si>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</si>
  <si>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</si>
  <si>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</si>
  <si>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</si>
  <si>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</si>
  <si>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</si>
  <si>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</si>
  <si>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</si>
  <si>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</si>
  <si>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</si>
  <si>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</si>
  <si>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</si>
  <si>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</si>
  <si>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</si>
  <si>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</si>
  <si>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</si>
  <si>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</si>
  <si>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</si>
  <si>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</si>
  <si>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</si>
  <si>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</si>
  <si>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</si>
  <si>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</si>
  <si>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</si>
  <si>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</si>
  <si>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</si>
  <si>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</si>
  <si>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</si>
  <si>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</si>
  <si>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</si>
  <si>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</si>
  <si>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</si>
  <si>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</si>
  <si>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</si>
  <si>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</si>
  <si>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</si>
  <si>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</si>
  <si>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</si>
  <si>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</si>
  <si>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</si>
  <si>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</si>
  <si>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</si>
  <si>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</si>
  <si>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</si>
  <si>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</si>
  <si>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</si>
  <si>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</si>
  <si>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</si>
  <si>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</si>
  <si>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</si>
  <si>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</si>
  <si>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</si>
  <si>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</si>
  <si>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</si>
  <si>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</si>
  <si>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</si>
  <si>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</si>
  <si>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</si>
  <si>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</si>
  <si>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</si>
  <si>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</si>
  <si>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</si>
  <si>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</si>
  <si>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</si>
  <si>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</si>
  <si>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</si>
  <si>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</si>
  <si>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</si>
  <si>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</si>
  <si>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</si>
  <si>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</si>
  <si>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</si>
  <si>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</si>
  <si>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</si>
  <si>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</si>
  <si>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</si>
  <si>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</si>
  <si>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</si>
  <si>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</si>
  <si>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Completa demostraciones indirectas</t>
  </si>
  <si>
    <t>MA_09_09_RE60</t>
  </si>
  <si>
    <t>IMAGEN HECHA EN GEOGEBRA</t>
  </si>
  <si>
    <t>Ilustración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</si>
</sst>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283176</xdr:colOff>
      <xdr:row>9</xdr:row>
      <xdr:rowOff>77229</xdr:rowOff>
    </xdr:from>
    <xdr:to>
      <xdr:col>10</xdr:col>
      <xdr:colOff>3836636</xdr:colOff>
      <xdr:row>9</xdr:row>
      <xdr:rowOff>1421756</xdr:rowOff>
    </xdr:to>
    <xdr:pic>
      <xdr:nvPicPr>
        <xdr:cNvPr id="3" name="Imagen 2"/>
        <xdr:cNvPicPr/>
      </xdr:nvPicPr>
      <xdr:blipFill rotWithShape="1">
        <a:blip xmlns:r="http://schemas.openxmlformats.org/officeDocument/2006/relationships" r:embed="rId1"/>
        <a:srcRect l="38527" t="22942" r="26341" b="52606"/>
        <a:stretch/>
      </xdr:blipFill>
      <xdr:spPr bwMode="auto">
        <a:xfrm>
          <a:off x="17067771" y="2213918"/>
          <a:ext cx="3553460" cy="134452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90101</xdr:colOff>
      <xdr:row>89</xdr:row>
      <xdr:rowOff>102973</xdr:rowOff>
    </xdr:from>
    <xdr:to>
      <xdr:col>10</xdr:col>
      <xdr:colOff>3643561</xdr:colOff>
      <xdr:row>97</xdr:row>
      <xdr:rowOff>154975</xdr:rowOff>
    </xdr:to>
    <xdr:pic>
      <xdr:nvPicPr>
        <xdr:cNvPr id="4" name="Imagen 3"/>
        <xdr:cNvPicPr/>
      </xdr:nvPicPr>
      <xdr:blipFill rotWithShape="1">
        <a:blip xmlns:r="http://schemas.openxmlformats.org/officeDocument/2006/relationships" r:embed="rId1"/>
        <a:srcRect l="38527" t="22942" r="26341" b="52606"/>
        <a:stretch/>
      </xdr:blipFill>
      <xdr:spPr bwMode="auto">
        <a:xfrm>
          <a:off x="16424189" y="17157872"/>
          <a:ext cx="3553460" cy="13906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4" zoomScaleNormal="74"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0.625" style="15" customWidth="1"/>
    <col min="11" max="11" width="5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132" customHeight="1" x14ac:dyDescent="0.25">
      <c r="A10" s="12" t="str">
        <f>IF(OR(B10&lt;&gt;"",J10&lt;&gt;""),"IMG01","")</f>
        <v>IMG01</v>
      </c>
      <c r="B10" s="62"/>
      <c r="C10" s="20" t="str">
        <f t="shared" ref="C10:C41" si="0">IF(OR(B10&lt;&gt;"",J10&lt;&gt;""),IF($G$4="Recurso",CONCATENATE($G$4," ",$G$5),$G$4),"")</f>
        <v>Recurso M12D</v>
      </c>
      <c r="D10" s="63" t="s">
        <v>190</v>
      </c>
      <c r="E10" s="63" t="s">
        <v>155</v>
      </c>
      <c r="F10" s="13" t="str">
        <f t="shared" ref="F10" ca="1" si="1">IF(OR(B10&lt;&gt;"",J10&lt;&gt;""),CONCATENATE($C$7,"_",$A10,IF($G$4="Cuaderno de Estudio","_small",CONCATENATE(IF(I10="","","n"),IF(LEFT($G$5,1)="F",".jpg",".png")))),"")</f>
        <v>MA_09_09_RE60_IMG01n.png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e">
        <f t="shared" si="12"/>
        <v>#VALUE!</v>
      </c>
      <c r="B90" s="62"/>
      <c r="C90" s="20" t="str">
        <f t="shared" si="9"/>
        <v>Recurso M12D</v>
      </c>
      <c r="D90" s="63"/>
      <c r="E90" s="63"/>
      <c r="F90" s="13" t="e">
        <f t="shared" ca="1" si="10"/>
        <v>#VALUE!</v>
      </c>
      <c r="G90" s="13" t="e">
        <f ca="1">IF($F90&lt;&gt;"",IF($G$4="Recurso",VLOOKUP($E90,OFFSET('Definición técnica de imagenes'!$A$1,MATCH($G$5,'Definición técnica de imagenes'!$A$1:$A$104,0)-1,1,COUNTIF('Definición técnica de imagenes'!$A$3:$A$102,$G$5),5),5,FALSE),'Definición técnica de imagenes'!$F$16),"")</f>
        <v>#VALUE!</v>
      </c>
      <c r="H90" s="13" t="e">
        <f t="shared" ca="1" si="11"/>
        <v>#N/A</v>
      </c>
      <c r="I90" s="13" t="e">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#N/A</v>
      </c>
      <c r="J90" s="63" t="s">
        <v>189</v>
      </c>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2016-03-11T00:14:28Z</dcterms:modified>
</cp:coreProperties>
</file>