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Fase 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12" i="1"/>
  <c r="A13" i="1"/>
  <c r="A14" i="1"/>
  <c r="A15" i="1"/>
  <c r="A16" i="1"/>
  <c r="A17" i="1"/>
  <c r="A18" i="1"/>
  <c r="A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 r="H11" i="1"/>
  <c r="F11" i="1"/>
  <c r="G11" i="1"/>
  <c r="F10" i="1"/>
  <c r="G10" i="1"/>
  <c r="H10" i="1"/>
  <c r="H12" i="1"/>
  <c r="F12" i="1"/>
  <c r="G12" i="1"/>
  <c r="F13" i="1"/>
  <c r="G13" i="1"/>
  <c r="H13" i="1"/>
  <c r="F14" i="1"/>
  <c r="G14" i="1"/>
  <c r="H14" i="1"/>
  <c r="F15" i="1"/>
  <c r="G15" i="1"/>
  <c r="H15" i="1"/>
  <c r="H16" i="1"/>
  <c r="F16" i="1"/>
  <c r="G16" i="1"/>
  <c r="H17" i="1"/>
  <c r="F17" i="1"/>
  <c r="G17" i="1"/>
  <c r="F18" i="1"/>
  <c r="G18" i="1"/>
  <c r="H18" i="1"/>
  <c r="F19" i="1"/>
  <c r="G19" i="1"/>
  <c r="H19" i="1"/>
</calcChain>
</file>

<file path=xl/sharedStrings.xml><?xml version="1.0" encoding="utf-8"?>
<sst xmlns="http://schemas.openxmlformats.org/spreadsheetml/2006/main" count="390" uniqueCount="192">
  <si>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</si>
  <si>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</si>
  <si>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</si>
  <si>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</si>
  <si>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</si>
  <si>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</si>
  <si>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</si>
  <si>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</si>
  <si>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</si>
  <si>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</si>
  <si>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</si>
  <si>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</si>
  <si>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</si>
  <si>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</si>
  <si>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</si>
  <si>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</si>
  <si>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</si>
  <si>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</si>
  <si>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</si>
  <si>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</si>
  <si>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</si>
  <si>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</si>
  <si>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</si>
  <si>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</si>
  <si>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</si>
  <si>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</si>
  <si>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</si>
  <si>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</si>
  <si>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</si>
  <si>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</si>
  <si>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</si>
  <si>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</si>
  <si>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</si>
  <si>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</si>
  <si>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</si>
  <si>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</si>
  <si>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</si>
  <si>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</si>
  <si>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</si>
  <si>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</si>
  <si>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</si>
  <si>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</si>
  <si>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</si>
  <si>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</si>
  <si>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</si>
  <si>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</si>
  <si>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</si>
  <si>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</si>
  <si>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</si>
  <si>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</si>
  <si>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</si>
  <si>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</si>
  <si>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</si>
  <si>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</si>
  <si>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</si>
  <si>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</si>
  <si>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</si>
  <si>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</si>
  <si>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</si>
  <si>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</si>
  <si>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</si>
  <si>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</si>
  <si>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</si>
  <si>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</si>
  <si>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</si>
  <si>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</si>
  <si>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</si>
  <si>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</si>
  <si>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</si>
  <si>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</si>
  <si>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</si>
  <si>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</si>
  <si>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</si>
  <si>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</si>
  <si>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</si>
  <si>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</si>
  <si>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</si>
  <si>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</si>
  <si>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</si>
  <si>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</si>
  <si>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</si>
  <si>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</si>
  <si>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</si>
  <si>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</si>
  <si>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</si>
  <si>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</si>
  <si>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</si>
  <si>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</si>
  <si>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</si>
  <si>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</si>
  <si>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</si>
  <si>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</si>
  <si>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</si>
  <si>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</si>
  <si>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</si>
  <si>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</si>
  <si>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</si>
  <si>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</si>
  <si>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</si>
  <si>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</si>
  <si>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</si>
  <si>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</si>
  <si>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</si>
  <si>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</si>
  <si>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</si>
  <si>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</si>
  <si>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</si>
  <si>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</si>
  <si>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</si>
  <si>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</si>
  <si>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</si>
  <si>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</si>
  <si>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</si>
  <si>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</si>
  <si>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</si>
  <si>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</si>
  <si>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</si>
  <si>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</si>
  <si>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</si>
  <si>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</si>
  <si>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</si>
  <si>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</si>
  <si>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</si>
  <si>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</si>
  <si>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</si>
  <si>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</si>
  <si>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</si>
  <si>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</si>
  <si>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</si>
  <si>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</si>
  <si>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</si>
  <si>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</si>
  <si>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</si>
  <si>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</si>
  <si>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</si>
  <si>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</si>
  <si>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</si>
  <si>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</si>
  <si>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</si>
  <si>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</si>
  <si>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</si>
  <si>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</si>
  <si>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</si>
  <si>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</si>
  <si>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</si>
  <si>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</si>
  <si>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</si>
  <si>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</si>
  <si>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</si>
  <si>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</si>
  <si>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</si>
  <si>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</si>
  <si>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</si>
  <si>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</si>
  <si>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</si>
  <si>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</si>
  <si>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</si>
  <si>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</si>
  <si>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</si>
  <si>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</si>
  <si>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</si>
  <si>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</si>
  <si>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</si>
  <si>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</si>
  <si>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</si>
  <si>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</si>
  <si>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</si>
  <si>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</si>
  <si>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</si>
  <si>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</si>
  <si>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</si>
  <si>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</si>
  <si>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</si>
  <si>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</si>
  <si>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</si>
  <si>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</si>
  <si>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</si>
  <si>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</si>
  <si>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</si>
  <si>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</si>
  <si>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</si>
  <si>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</si>
  <si>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</si>
  <si>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</si>
  <si>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</si>
  <si>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</si>
  <si>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</si>
  <si>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</si>
  <si>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</si>
  <si>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Analiza gráficas estadísticas</t>
  </si>
  <si>
    <t>MA_11_06_REC20</t>
  </si>
  <si>
    <t>ver descripción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</si>
</sst>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190500</xdr:colOff>
      <xdr:row>9</xdr:row>
      <xdr:rowOff>692727</xdr:rowOff>
    </xdr:from>
    <xdr:to>
      <xdr:col>10</xdr:col>
      <xdr:colOff>2217593</xdr:colOff>
      <xdr:row>9</xdr:row>
      <xdr:rowOff>1940502</xdr:rowOff>
    </xdr:to>
    <xdr:pic>
      <xdr:nvPicPr>
        <xdr:cNvPr id="12" name="Imagen 11"/>
        <xdr:cNvPicPr/>
      </xdr:nvPicPr>
      <xdr:blipFill>
        <a:blip xmlns:r="http://schemas.openxmlformats.org/officeDocument/2006/relationships" r:embed="rId1"/>
        <a:stretch>
          <a:fillRect/>
        </a:stretch>
      </xdr:blipFill>
      <xdr:spPr>
        <a:xfrm>
          <a:off x="13889182" y="2840182"/>
          <a:ext cx="4676775" cy="1247775"/>
        </a:xfrm>
        <a:prstGeom prst="rect">
          <a:avLst/>
        </a:prstGeom>
      </xdr:spPr>
    </xdr:pic>
    <xdr:clientData/>
  </xdr:twoCellAnchor>
  <xdr:twoCellAnchor editAs="oneCell">
    <xdr:from>
      <xdr:col>9</xdr:col>
      <xdr:colOff>363682</xdr:colOff>
      <xdr:row>10</xdr:row>
      <xdr:rowOff>190500</xdr:rowOff>
    </xdr:from>
    <xdr:to>
      <xdr:col>10</xdr:col>
      <xdr:colOff>1543050</xdr:colOff>
      <xdr:row>10</xdr:row>
      <xdr:rowOff>2457450</xdr:rowOff>
    </xdr:to>
    <xdr:pic>
      <xdr:nvPicPr>
        <xdr:cNvPr id="13" name="Imagen 12"/>
        <xdr:cNvPicPr/>
      </xdr:nvPicPr>
      <xdr:blipFill>
        <a:blip xmlns:r="http://schemas.openxmlformats.org/officeDocument/2006/relationships" r:embed="rId2"/>
        <a:stretch>
          <a:fillRect/>
        </a:stretch>
      </xdr:blipFill>
      <xdr:spPr>
        <a:xfrm>
          <a:off x="14062364" y="4918364"/>
          <a:ext cx="3829050" cy="2266950"/>
        </a:xfrm>
        <a:prstGeom prst="rect">
          <a:avLst/>
        </a:prstGeom>
      </xdr:spPr>
    </xdr:pic>
    <xdr:clientData/>
  </xdr:twoCellAnchor>
  <xdr:twoCellAnchor editAs="oneCell">
    <xdr:from>
      <xdr:col>9</xdr:col>
      <xdr:colOff>363682</xdr:colOff>
      <xdr:row>11</xdr:row>
      <xdr:rowOff>311727</xdr:rowOff>
    </xdr:from>
    <xdr:to>
      <xdr:col>15</xdr:col>
      <xdr:colOff>34637</xdr:colOff>
      <xdr:row>11</xdr:row>
      <xdr:rowOff>2988252</xdr:rowOff>
    </xdr:to>
    <xdr:pic>
      <xdr:nvPicPr>
        <xdr:cNvPr id="16" name="Imagen 15"/>
        <xdr:cNvPicPr/>
      </xdr:nvPicPr>
      <xdr:blipFill>
        <a:blip xmlns:r="http://schemas.openxmlformats.org/officeDocument/2006/relationships" r:embed="rId3"/>
        <a:stretch>
          <a:fillRect/>
        </a:stretch>
      </xdr:blipFill>
      <xdr:spPr>
        <a:xfrm>
          <a:off x="14062364" y="7914409"/>
          <a:ext cx="4572000" cy="2676525"/>
        </a:xfrm>
        <a:prstGeom prst="rect">
          <a:avLst/>
        </a:prstGeom>
      </xdr:spPr>
    </xdr:pic>
    <xdr:clientData/>
  </xdr:twoCellAnchor>
  <xdr:twoCellAnchor editAs="oneCell">
    <xdr:from>
      <xdr:col>9</xdr:col>
      <xdr:colOff>225137</xdr:colOff>
      <xdr:row>12</xdr:row>
      <xdr:rowOff>519545</xdr:rowOff>
    </xdr:from>
    <xdr:to>
      <xdr:col>10</xdr:col>
      <xdr:colOff>690130</xdr:colOff>
      <xdr:row>12</xdr:row>
      <xdr:rowOff>2386445</xdr:rowOff>
    </xdr:to>
    <xdr:pic>
      <xdr:nvPicPr>
        <xdr:cNvPr id="17" name="Imagen 16"/>
        <xdr:cNvPicPr/>
      </xdr:nvPicPr>
      <xdr:blipFill>
        <a:blip xmlns:r="http://schemas.openxmlformats.org/officeDocument/2006/relationships" r:embed="rId4"/>
        <a:stretch>
          <a:fillRect/>
        </a:stretch>
      </xdr:blipFill>
      <xdr:spPr>
        <a:xfrm>
          <a:off x="13923819" y="11516590"/>
          <a:ext cx="3114675" cy="1866900"/>
        </a:xfrm>
        <a:prstGeom prst="rect">
          <a:avLst/>
        </a:prstGeom>
      </xdr:spPr>
    </xdr:pic>
    <xdr:clientData/>
  </xdr:twoCellAnchor>
  <xdr:twoCellAnchor editAs="oneCell">
    <xdr:from>
      <xdr:col>9</xdr:col>
      <xdr:colOff>138546</xdr:colOff>
      <xdr:row>13</xdr:row>
      <xdr:rowOff>103909</xdr:rowOff>
    </xdr:from>
    <xdr:to>
      <xdr:col>10</xdr:col>
      <xdr:colOff>1956089</xdr:colOff>
      <xdr:row>13</xdr:row>
      <xdr:rowOff>2780434</xdr:rowOff>
    </xdr:to>
    <xdr:pic>
      <xdr:nvPicPr>
        <xdr:cNvPr id="18" name="Imagen 17"/>
        <xdr:cNvPicPr/>
      </xdr:nvPicPr>
      <xdr:blipFill>
        <a:blip xmlns:r="http://schemas.openxmlformats.org/officeDocument/2006/relationships" r:embed="rId5"/>
        <a:stretch>
          <a:fillRect/>
        </a:stretch>
      </xdr:blipFill>
      <xdr:spPr>
        <a:xfrm>
          <a:off x="13837228" y="13785273"/>
          <a:ext cx="4467225" cy="2676525"/>
        </a:xfrm>
        <a:prstGeom prst="rect">
          <a:avLst/>
        </a:prstGeom>
      </xdr:spPr>
    </xdr:pic>
    <xdr:clientData/>
  </xdr:twoCellAnchor>
  <xdr:twoCellAnchor editAs="oneCell">
    <xdr:from>
      <xdr:col>9</xdr:col>
      <xdr:colOff>155863</xdr:colOff>
      <xdr:row>14</xdr:row>
      <xdr:rowOff>0</xdr:rowOff>
    </xdr:from>
    <xdr:to>
      <xdr:col>15</xdr:col>
      <xdr:colOff>112568</xdr:colOff>
      <xdr:row>14</xdr:row>
      <xdr:rowOff>2914650</xdr:rowOff>
    </xdr:to>
    <xdr:pic>
      <xdr:nvPicPr>
        <xdr:cNvPr id="23" name="Imagen 22"/>
        <xdr:cNvPicPr/>
      </xdr:nvPicPr>
      <xdr:blipFill>
        <a:blip xmlns:r="http://schemas.openxmlformats.org/officeDocument/2006/relationships" r:embed="rId6"/>
        <a:stretch>
          <a:fillRect/>
        </a:stretch>
      </xdr:blipFill>
      <xdr:spPr>
        <a:xfrm>
          <a:off x="13854545" y="16608136"/>
          <a:ext cx="4857750" cy="2914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5"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202.5" customHeight="1" x14ac:dyDescent="0.25">
      <c r="A10" s="12" t="str">
        <f>IF(OR(B10&lt;&gt;"",J10&lt;&gt;""),"IMG01","")</f>
        <v>IMG01</v>
      </c>
      <c r="B10" s="62" t="s">
        <v>191</v>
      </c>
      <c r="C10" s="20" t="str">
        <f t="shared" ref="C10:C41" si="0">IF(OR(B10&lt;&gt;"",J10&lt;&gt;""),IF($G$4="Recurso",CONCATENATE($G$4," ",$G$5),$G$4),"")</f>
        <v>Recurso M3A</v>
      </c>
      <c r="D10" s="63" t="s">
        <v>188</v>
      </c>
      <c r="E10" s="63" t="s">
        <v>155</v>
      </c>
      <c r="F10" s="13" t="str">
        <f t="shared" ref="F10" ca="1" si="1">IF(OR(B10&lt;&gt;"",J10&lt;&gt;""),CONCATENATE($C$7,"_",$A10,IF($G$4="Cuaderno de Estudio","_small",CONCATENATE(IF(I10="","","n"),IF(LEFT($G$5,1)="F",".jpg",".png")))),"")</f>
        <v>MA_11_06_REC20_IMG01.png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226.5" customHeight="1" x14ac:dyDescent="0.25">
      <c r="A11" s="12" t="str">
        <f t="shared" ref="A11:A18" si="3">IF(OR(B11&lt;&gt;"",J11&lt;&gt;""),CONCATENATE(LEFT(A10,3),IF(MID(A10,4,2)+1&lt;10,CONCATENATE("0",MID(A10,4,2)+1))),"")</f>
        <v>IMG02</v>
      </c>
      <c r="B11" s="62" t="s">
        <v>191</v>
      </c>
      <c r="C11" s="20" t="str">
        <f t="shared" si="0"/>
        <v>Recurso M3A</v>
      </c>
      <c r="D11" s="63" t="s">
        <v>188</v>
      </c>
      <c r="E11" s="63" t="s">
        <v>155</v>
      </c>
      <c r="F11" s="13" t="str">
        <f t="shared" ref="F11:F74" ca="1" si="4">IF(OR(B11&lt;&gt;"",J11&lt;&gt;""),CONCATENATE($C$7,"_",$A11,IF($G$4="Cuaderno de Estudio","_small",CONCATENATE(IF(I11="","","n"),IF(LEFT($G$5,1)="F",".jpg",".png")))),"")</f>
        <v>MA_11_06_REC20_IMG02.png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267" customHeight="1" x14ac:dyDescent="0.25">
      <c r="A12" s="12" t="str">
        <f t="shared" si="3"/>
        <v>IMG03</v>
      </c>
      <c r="B12" s="62" t="s">
        <v>191</v>
      </c>
      <c r="C12" s="20" t="str">
        <f t="shared" si="0"/>
        <v>Recurso M3A</v>
      </c>
      <c r="D12" s="63" t="s">
        <v>188</v>
      </c>
      <c r="E12" s="63" t="s">
        <v>155</v>
      </c>
      <c r="F12" s="13" t="str">
        <f t="shared" ca="1" si="4"/>
        <v>MA_11_06_REC20_IMG03.png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211.5" customHeight="1" x14ac:dyDescent="0.25">
      <c r="A13" s="12" t="str">
        <f t="shared" si="3"/>
        <v>IMG04</v>
      </c>
      <c r="B13" s="62" t="s">
        <v>191</v>
      </c>
      <c r="C13" s="20" t="str">
        <f t="shared" si="0"/>
        <v>Recurso M3A</v>
      </c>
      <c r="D13" s="63" t="s">
        <v>188</v>
      </c>
      <c r="E13" s="63" t="s">
        <v>155</v>
      </c>
      <c r="F13" s="13" t="str">
        <f t="shared" ca="1" si="4"/>
        <v>MA_11_06_REC20_IMG04.png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30.25" customHeight="1" x14ac:dyDescent="0.25">
      <c r="A14" s="12" t="str">
        <f t="shared" si="3"/>
        <v>IMG05</v>
      </c>
      <c r="B14" s="62" t="s">
        <v>191</v>
      </c>
      <c r="C14" s="20" t="str">
        <f t="shared" si="0"/>
        <v>Recurso M3A</v>
      </c>
      <c r="D14" s="63" t="s">
        <v>188</v>
      </c>
      <c r="E14" s="63" t="s">
        <v>155</v>
      </c>
      <c r="F14" s="13" t="str">
        <f t="shared" ca="1" si="4"/>
        <v>MA_11_06_REC20_IMG05.png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252.75" customHeight="1" x14ac:dyDescent="0.25">
      <c r="A15" s="12" t="str">
        <f t="shared" si="3"/>
        <v>IMG06</v>
      </c>
      <c r="B15" s="62" t="s">
        <v>191</v>
      </c>
      <c r="C15" s="20" t="str">
        <f t="shared" si="0"/>
        <v>Recurso M3A</v>
      </c>
      <c r="D15" s="63" t="s">
        <v>188</v>
      </c>
      <c r="E15" s="63" t="s">
        <v>155</v>
      </c>
      <c r="F15" s="13" t="str">
        <f t="shared" ca="1" si="4"/>
        <v>MA_11_06_REC20_IMG06.png</v>
      </c>
      <c r="G15" s="13" t="str">
        <f ca="1">IF($F15&lt;&gt;"",IF($G$4="Recurso",VLOOKUP($E15,OFFSET('Definición técnica de imagenes'!$A$1,MATCH($G$5,'Definición técnica de imagenes'!$A$1:$A$104,0)-1,1,COUNTIF('Definición técnica de imagenes'!$A$3:$A$102,$G$5),5),5,FALSE),'Definición técnica de imagenes'!$F$16),"")</f>
        <v>110 x 110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296.25" customHeight="1" x14ac:dyDescent="0.3">
      <c r="A16" s="12" t="str">
        <f t="shared" si="3"/>
        <v/>
      </c>
      <c r="B16" s="62"/>
      <c r="C16" s="20" t="str">
        <f t="shared" si="0"/>
        <v/>
      </c>
      <c r="D16" s="63" t="s">
        <v>188</v>
      </c>
      <c r="E16" s="63" t="s">
        <v>155</v>
      </c>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219.75" customHeight="1" x14ac:dyDescent="0.25">
      <c r="A17" s="12" t="str">
        <f t="shared" si="3"/>
        <v/>
      </c>
      <c r="B17" s="62"/>
      <c r="C17" s="20" t="str">
        <f t="shared" si="0"/>
        <v/>
      </c>
      <c r="D17" s="63" t="s">
        <v>188</v>
      </c>
      <c r="E17" s="63" t="s">
        <v>155</v>
      </c>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243" customHeight="1" x14ac:dyDescent="0.25">
      <c r="A18" s="12" t="str">
        <f t="shared" si="3"/>
        <v/>
      </c>
      <c r="B18" s="62"/>
      <c r="C18" s="20" t="str">
        <f t="shared" si="0"/>
        <v/>
      </c>
      <c r="D18" s="63" t="s">
        <v>188</v>
      </c>
      <c r="E18" s="63" t="s">
        <v>155</v>
      </c>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27.25" customHeight="1" x14ac:dyDescent="0.3">
      <c r="A19" s="12" t="str">
        <f t="shared" ref="A19:A50" si="6">IF(OR(B19&lt;&gt;"",J19&lt;&gt;""),CONCATENATE(LEFT(A18,3),IF(MID(A18,4,2)+1&lt;10,CONCATENATE("0",MID(A18,4,2)+1),MID(A18,4,2)+1)),"")</f>
        <v/>
      </c>
      <c r="B19" s="62"/>
      <c r="C19" s="20" t="str">
        <f t="shared" si="0"/>
        <v/>
      </c>
      <c r="D19" s="63" t="s">
        <v>188</v>
      </c>
      <c r="E19" s="63" t="s">
        <v>155</v>
      </c>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2016-07-27T21:37:41Z</dcterms:modified>
</cp:coreProperties>
</file>