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440" windowHeight="121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H39" i="1"/>
  <c r="H38" i="1"/>
  <c r="H37" i="1"/>
  <c r="H36" i="1"/>
  <c r="H35" i="1"/>
  <c r="H34" i="1"/>
  <c r="H33" i="1"/>
  <c r="H32" i="1"/>
  <c r="H31" i="1"/>
  <c r="H29" i="1"/>
  <c r="H28" i="1"/>
  <c r="H27" i="1"/>
  <c r="H26" i="1"/>
  <c r="H24" i="1"/>
  <c r="H23" i="1"/>
  <c r="H22" i="1"/>
  <c r="H21" i="1"/>
  <c r="K45" i="2"/>
  <c r="J21" i="2"/>
  <c r="D17" i="2"/>
  <c r="D18" i="2"/>
  <c r="I21" i="2"/>
  <c r="D5" i="2"/>
  <c r="D7"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<sst xmlns="http://schemas.openxmlformats.org/spreadsheetml/2006/main" count="394" uniqueCount="203">
  <si>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</si>
  <si>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</si>
  <si>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</si>
  <si>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</si>
  <si>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</si>
  <si>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</si>
  <si>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</si>
  <si>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</si>
  <si>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</si>
  <si>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</si>
  <si>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</si>
  <si>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</si>
  <si>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</si>
  <si>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</si>
  <si>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</si>
  <si>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</si>
  <si>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</si>
  <si>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</si>
  <si>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</si>
  <si>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</si>
  <si>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</si>
  <si>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</si>
  <si>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</si>
  <si>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</si>
  <si>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</si>
  <si>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</si>
  <si>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</si>
  <si>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</si>
  <si>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</si>
  <si>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</si>
  <si>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</si>
  <si>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</si>
  <si>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</si>
  <si>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</si>
  <si>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</si>
  <si>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</si>
  <si>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</si>
  <si>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</si>
  <si>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</si>
  <si>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</si>
  <si>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</si>
  <si>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</si>
  <si>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</si>
  <si>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</si>
  <si>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</si>
  <si>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</si>
  <si>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</si>
  <si>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</si>
  <si>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</si>
  <si>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</si>
  <si>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</si>
  <si>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</si>
  <si>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</si>
  <si>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</si>
  <si>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</si>
  <si>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</si>
  <si>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</si>
  <si>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</si>
  <si>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</si>
  <si>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</si>
  <si>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</si>
  <si>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</si>
  <si>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</si>
  <si>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</si>
  <si>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</si>
  <si>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</si>
  <si>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</si>
  <si>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</si>
  <si>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</si>
  <si>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</si>
  <si>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</si>
  <si>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</si>
  <si>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</si>
  <si>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</si>
  <si>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</si>
  <si>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</si>
  <si>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</si>
  <si>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</si>
  <si>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</si>
  <si>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</si>
  <si>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</si>
  <si>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</si>
  <si>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</si>
  <si>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</si>
  <si>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</si>
  <si>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</si>
  <si>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</si>
  <si>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</si>
  <si>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</si>
  <si>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</si>
  <si>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</si>
  <si>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</si>
  <si>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</si>
  <si>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</si>
  <si>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</si>
  <si>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</si>
  <si>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</si>
  <si>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</si>
  <si>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</si>
  <si>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</si>
  <si>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</si>
  <si>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</si>
  <si>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</si>
  <si>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</si>
  <si>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</si>
  <si>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</si>
  <si>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</si>
  <si>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</si>
  <si>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</si>
  <si>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</si>
  <si>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</si>
  <si>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</si>
  <si>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</si>
  <si>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</si>
  <si>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</si>
  <si>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</si>
  <si>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</si>
  <si>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</si>
  <si>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</si>
  <si>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</si>
  <si>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</si>
  <si>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</si>
  <si>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</si>
  <si>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</si>
  <si>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</si>
  <si>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</si>
  <si>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</si>
  <si>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</si>
  <si>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</si>
  <si>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</si>
  <si>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</si>
  <si>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</si>
  <si>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</si>
  <si>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</si>
  <si>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</si>
  <si>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</si>
  <si>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</si>
  <si>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</si>
  <si>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</si>
  <si>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</si>
  <si>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</si>
  <si>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</si>
  <si>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</si>
  <si>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</si>
  <si>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</si>
  <si>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</si>
  <si>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</si>
  <si>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</si>
  <si>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</si>
  <si>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</si>
  <si>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</si>
  <si>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</si>
  <si>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</si>
  <si>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</si>
  <si>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</si>
  <si>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</si>
  <si>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</si>
  <si>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</si>
  <si>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</si>
  <si>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</si>
  <si>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</si>
  <si>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</si>
  <si>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</si>
  <si>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</si>
  <si>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</si>
  <si>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</si>
  <si>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</si>
  <si>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</si>
  <si>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</si>
  <si>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</si>
  <si>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</si>
  <si>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</si>
  <si>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</si>
  <si>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</si>
  <si>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</si>
  <si>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</si>
  <si>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</si>
  <si>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</si>
  <si>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</si>
  <si>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</si>
  <si>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</si>
  <si>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</si>
  <si>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</si>
  <si>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</si>
  <si>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</si>
  <si>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</si>
  <si>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</si>
  <si>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</si>
  <si>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Andrea Perdomo</t>
  </si>
  <si>
    <t>IMG02</t>
  </si>
  <si>
    <t>IMG03</t>
  </si>
  <si>
    <t>IMG04</t>
  </si>
  <si>
    <t>IMG05</t>
  </si>
  <si>
    <t>IMG06</t>
  </si>
  <si>
    <t xml:space="preserve">
</t>
  </si>
  <si>
    <t>Los números decimales</t>
  </si>
  <si>
    <t>MA_06_07_REC20</t>
  </si>
  <si>
    <t>Fracción para pregunta 1</t>
  </si>
  <si>
    <t>Fracción para pregunta 2</t>
  </si>
  <si>
    <t>Fracción para pregunta 3</t>
  </si>
  <si>
    <t>Fracción para pregunta 4</t>
  </si>
  <si>
    <t>Fracción para pregunta 5</t>
  </si>
  <si>
    <t>Fracción para pregunta 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</si>
</sst>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550334</xdr:colOff>
      <xdr:row>9</xdr:row>
      <xdr:rowOff>74083</xdr:rowOff>
    </xdr:from>
    <xdr:to>
      <xdr:col>10</xdr:col>
      <xdr:colOff>1322918</xdr:colOff>
      <xdr:row>9</xdr:row>
      <xdr:rowOff>783166</xdr:rowOff>
    </xdr:to>
    <xdr:pic>
      <xdr:nvPicPr>
        <xdr:cNvPr id="12" name="11 Imagen" descr="C:\Users\DIANY\Google Drive\2. AulaPlaneta\TRABAJO\RECURSOS\TRABAJO\6. 01 ENE 2016\MA_06_07_CO_REC20\IMAGENES\IMG01.gif"/>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12167" y="2222500"/>
          <a:ext cx="772584" cy="709083"/>
        </a:xfrm>
        <a:prstGeom prst="rect">
          <a:avLst/>
        </a:prstGeom>
        <a:noFill/>
        <a:ln>
          <a:noFill/>
        </a:ln>
      </xdr:spPr>
    </xdr:pic>
    <xdr:clientData/>
  </xdr:twoCellAnchor>
  <xdr:twoCellAnchor editAs="oneCell">
    <xdr:from>
      <xdr:col>10</xdr:col>
      <xdr:colOff>656166</xdr:colOff>
      <xdr:row>10</xdr:row>
      <xdr:rowOff>95250</xdr:rowOff>
    </xdr:from>
    <xdr:to>
      <xdr:col>10</xdr:col>
      <xdr:colOff>1230206</xdr:colOff>
      <xdr:row>10</xdr:row>
      <xdr:rowOff>735965</xdr:rowOff>
    </xdr:to>
    <xdr:pic>
      <xdr:nvPicPr>
        <xdr:cNvPr id="13" name="12 Imagen" descr="C:\Users\DIANY\Google Drive\2. AulaPlaneta\TRABAJO\RECURSOS\TRABAJO\6. 01 ENE 2016\MA_06_07_CO_REC20\IMAGENES\IMG02.gif"/>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17999" y="3100917"/>
          <a:ext cx="574040" cy="640715"/>
        </a:xfrm>
        <a:prstGeom prst="rect">
          <a:avLst/>
        </a:prstGeom>
        <a:noFill/>
        <a:ln>
          <a:noFill/>
        </a:ln>
      </xdr:spPr>
    </xdr:pic>
    <xdr:clientData/>
  </xdr:twoCellAnchor>
  <xdr:twoCellAnchor editAs="oneCell">
    <xdr:from>
      <xdr:col>10</xdr:col>
      <xdr:colOff>603250</xdr:colOff>
      <xdr:row>11</xdr:row>
      <xdr:rowOff>95250</xdr:rowOff>
    </xdr:from>
    <xdr:to>
      <xdr:col>10</xdr:col>
      <xdr:colOff>1368425</xdr:colOff>
      <xdr:row>11</xdr:row>
      <xdr:rowOff>659130</xdr:rowOff>
    </xdr:to>
    <xdr:pic>
      <xdr:nvPicPr>
        <xdr:cNvPr id="14" name="13 Imagen" descr="C:\Users\DIANY\Google Drive\2. AulaPlaneta\TRABAJO\RECURSOS\TRABAJO\6. 01 ENE 2016\MA_06_07_CO_REC20\IMAGENES\IMG03.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65083" y="3958167"/>
          <a:ext cx="765175" cy="563880"/>
        </a:xfrm>
        <a:prstGeom prst="rect">
          <a:avLst/>
        </a:prstGeom>
        <a:noFill/>
        <a:ln>
          <a:noFill/>
        </a:ln>
      </xdr:spPr>
    </xdr:pic>
    <xdr:clientData/>
  </xdr:twoCellAnchor>
  <xdr:twoCellAnchor editAs="oneCell">
    <xdr:from>
      <xdr:col>10</xdr:col>
      <xdr:colOff>529167</xdr:colOff>
      <xdr:row>12</xdr:row>
      <xdr:rowOff>95250</xdr:rowOff>
    </xdr:from>
    <xdr:to>
      <xdr:col>10</xdr:col>
      <xdr:colOff>1401022</xdr:colOff>
      <xdr:row>12</xdr:row>
      <xdr:rowOff>732155</xdr:rowOff>
    </xdr:to>
    <xdr:pic>
      <xdr:nvPicPr>
        <xdr:cNvPr id="15" name="14 Imagen" descr="C:\Users\DIANY\Google Drive\2. AulaPlaneta\TRABAJO\RECURSOS\TRABAJO\6. 01 ENE 2016\MA_06_07_CO_REC20\IMAGENES\IMG04.gif"/>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91000" y="4815417"/>
          <a:ext cx="871855" cy="636905"/>
        </a:xfrm>
        <a:prstGeom prst="rect">
          <a:avLst/>
        </a:prstGeom>
        <a:noFill/>
        <a:ln>
          <a:noFill/>
        </a:ln>
      </xdr:spPr>
    </xdr:pic>
    <xdr:clientData/>
  </xdr:twoCellAnchor>
  <xdr:twoCellAnchor editAs="oneCell">
    <xdr:from>
      <xdr:col>10</xdr:col>
      <xdr:colOff>656167</xdr:colOff>
      <xdr:row>13</xdr:row>
      <xdr:rowOff>137583</xdr:rowOff>
    </xdr:from>
    <xdr:to>
      <xdr:col>10</xdr:col>
      <xdr:colOff>1441662</xdr:colOff>
      <xdr:row>13</xdr:row>
      <xdr:rowOff>711623</xdr:rowOff>
    </xdr:to>
    <xdr:pic>
      <xdr:nvPicPr>
        <xdr:cNvPr id="16" name="15 Imagen" descr="C:\Users\DIANY\Google Drive\2. AulaPlaneta\TRABAJO\RECURSOS\TRABAJO\6. 01 ENE 2016\MA_06_07_CO_REC20\IMAGENES\IMG05.gif"/>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018000" y="5715000"/>
          <a:ext cx="785495" cy="574040"/>
        </a:xfrm>
        <a:prstGeom prst="rect">
          <a:avLst/>
        </a:prstGeom>
        <a:noFill/>
        <a:ln>
          <a:noFill/>
        </a:ln>
      </xdr:spPr>
    </xdr:pic>
    <xdr:clientData/>
  </xdr:twoCellAnchor>
  <xdr:twoCellAnchor editAs="oneCell">
    <xdr:from>
      <xdr:col>10</xdr:col>
      <xdr:colOff>613834</xdr:colOff>
      <xdr:row>14</xdr:row>
      <xdr:rowOff>158750</xdr:rowOff>
    </xdr:from>
    <xdr:to>
      <xdr:col>10</xdr:col>
      <xdr:colOff>1384724</xdr:colOff>
      <xdr:row>14</xdr:row>
      <xdr:rowOff>721995</xdr:rowOff>
    </xdr:to>
    <xdr:pic>
      <xdr:nvPicPr>
        <xdr:cNvPr id="17" name="16 Imagen" descr="C:\Users\DIANY\Google Drive\2. AulaPlaneta\TRABAJO\RECURSOS\TRABAJO\6. 01 ENE 2016\MA_06_07_CO_REC20\IMAGENES\IMG06.gif"/>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75667" y="6593417"/>
          <a:ext cx="770890" cy="56324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0" zoomScaleNormal="90" zoomScalePageLayoutView="140" workbookViewId="0">
      <pane ySplit="9" topLeftCell="A12"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79" t="s">
        <v>21</v>
      </c>
      <c r="D2" s="80"/>
      <c r="F2" s="72" t="s">
        <v>0</v>
      </c>
      <c r="G2" s="73"/>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1">
        <v>6</v>
      </c>
      <c r="D3" s="82"/>
      <c r="F3" s="74">
        <v>42375</v>
      </c>
      <c r="G3" s="75"/>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1" t="s">
        <v>195</v>
      </c>
      <c r="D4" s="82"/>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3" t="s">
        <v>188</v>
      </c>
      <c r="D5" s="84"/>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68"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6" t="s">
        <v>62</v>
      </c>
      <c r="G8" s="77"/>
      <c r="H8" s="77"/>
      <c r="I8" s="78"/>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130</v>
      </c>
      <c r="C10" s="20" t="str">
        <f t="shared" ref="C10:C41" si="0">IF(OR(B10&lt;&gt;"",J10&lt;&gt;""),IF($G$4="Recurso",CONCATENATE($G$4," ",$G$5),$G$4),"")</f>
        <v>Recurso M3A</v>
      </c>
      <c r="D10" s="63" t="s">
        <v>187</v>
      </c>
      <c r="E10" s="63" t="s">
        <v>155</v>
      </c>
      <c r="F10" s="13" t="str">
        <f t="shared" ref="F10" ca="1" si="1">IF(OR(B10&lt;&gt;"",J10&lt;&gt;""),CONCATENATE($C$7,"_",$A10,IF($G$4="Cuaderno de Estudio","_small",CONCATENATE(IF(I10="","","n"),IF(LEFT($G$5,1)="F",".jpg",".png")))),"")</f>
        <v>MA_06_07_REC20_IMG01.png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197</v>
      </c>
      <c r="K10" s="64" t="s">
        <v>194</v>
      </c>
      <c r="O10" s="2" t="str">
        <f>'Definición técnica de imagenes'!A12</f>
        <v>M12D</v>
      </c>
    </row>
    <row r="11" spans="1:16" s="11" customFormat="1" ht="67.5" x14ac:dyDescent="0.25">
      <c r="A11" s="12" t="str">
        <f t="shared" ref="A11:A18" si="3">IF(OR(B11&lt;&gt;"",J11&lt;&gt;""),CONCATENATE(LEFT(A10,3),IF(MID(A10,4,2)+1&lt;10,CONCATENATE("0",MID(A10,4,2)+1))),"")</f>
        <v>IMG02</v>
      </c>
      <c r="B11" s="62" t="s">
        <v>189</v>
      </c>
      <c r="C11" s="20" t="str">
        <f t="shared" si="0"/>
        <v>Recurso M3A</v>
      </c>
      <c r="D11" s="63" t="s">
        <v>187</v>
      </c>
      <c r="E11" s="63" t="s">
        <v>155</v>
      </c>
      <c r="F11" s="13" t="str">
        <f t="shared" ref="F11:F74" ca="1" si="4">IF(OR(B11&lt;&gt;"",J11&lt;&gt;""),CONCATENATE($C$7,"_",$A11,IF($G$4="Cuaderno de Estudio","_small",CONCATENATE(IF(I11="","","n"),IF(LEFT($G$5,1)="F",".jpg",".png")))),"")</f>
        <v>MA_06_07_REC20_IMG02.png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198</v>
      </c>
      <c r="K11" s="64" t="s">
        <v>194</v>
      </c>
      <c r="O11" s="2" t="str">
        <f>'Definición técnica de imagenes'!A13</f>
        <v>M101</v>
      </c>
    </row>
    <row r="12" spans="1:16" s="11" customFormat="1" ht="67.5" x14ac:dyDescent="0.25">
      <c r="A12" s="12" t="str">
        <f t="shared" si="3"/>
        <v>IMG03</v>
      </c>
      <c r="B12" s="62" t="s">
        <v>190</v>
      </c>
      <c r="C12" s="20" t="str">
        <f t="shared" si="0"/>
        <v>Recurso M3A</v>
      </c>
      <c r="D12" s="63" t="s">
        <v>187</v>
      </c>
      <c r="E12" s="63" t="s">
        <v>155</v>
      </c>
      <c r="F12" s="13" t="str">
        <f t="shared" ca="1" si="4"/>
        <v>MA_06_07_REC20_IMG03.png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199</v>
      </c>
      <c r="K12" s="64" t="s">
        <v>194</v>
      </c>
      <c r="O12" s="2" t="str">
        <f>'Definición técnica de imagenes'!A18</f>
        <v>Diaporama F1</v>
      </c>
    </row>
    <row r="13" spans="1:16" s="11" customFormat="1" ht="67.5" x14ac:dyDescent="0.25">
      <c r="A13" s="12" t="str">
        <f t="shared" si="3"/>
        <v>IMG04</v>
      </c>
      <c r="B13" s="62" t="s">
        <v>191</v>
      </c>
      <c r="C13" s="20" t="str">
        <f t="shared" si="0"/>
        <v>Recurso M3A</v>
      </c>
      <c r="D13" s="63" t="s">
        <v>187</v>
      </c>
      <c r="E13" s="63" t="s">
        <v>155</v>
      </c>
      <c r="F13" s="13" t="str">
        <f t="shared" ca="1" si="4"/>
        <v>MA_06_07_REC20_IMG04.png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200</v>
      </c>
      <c r="K13" s="64" t="s">
        <v>194</v>
      </c>
      <c r="O13" s="2" t="str">
        <f>'Definición técnica de imagenes'!A19</f>
        <v>F4</v>
      </c>
    </row>
    <row r="14" spans="1:16" s="11" customFormat="1" ht="67.5" x14ac:dyDescent="0.25">
      <c r="A14" s="12" t="str">
        <f t="shared" si="3"/>
        <v>IMG05</v>
      </c>
      <c r="B14" s="62" t="s">
        <v>192</v>
      </c>
      <c r="C14" s="20" t="str">
        <f t="shared" si="0"/>
        <v>Recurso M3A</v>
      </c>
      <c r="D14" s="63" t="s">
        <v>187</v>
      </c>
      <c r="E14" s="63" t="s">
        <v>155</v>
      </c>
      <c r="F14" s="13" t="str">
        <f t="shared" ca="1" si="4"/>
        <v>MA_06_07_REC20_IMG05.png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201</v>
      </c>
      <c r="K14" s="64" t="s">
        <v>194</v>
      </c>
      <c r="O14" s="2" t="str">
        <f>'Definición técnica de imagenes'!A22</f>
        <v>F6</v>
      </c>
    </row>
    <row r="15" spans="1:16" s="11" customFormat="1" ht="67.5" x14ac:dyDescent="0.25">
      <c r="A15" s="12" t="str">
        <f t="shared" si="3"/>
        <v>IMG06</v>
      </c>
      <c r="B15" s="62" t="s">
        <v>193</v>
      </c>
      <c r="C15" s="20" t="str">
        <f t="shared" si="0"/>
        <v>Recurso M3A</v>
      </c>
      <c r="D15" s="63" t="s">
        <v>187</v>
      </c>
      <c r="E15" s="63" t="s">
        <v>155</v>
      </c>
      <c r="F15" s="13" t="str">
        <f t="shared" ca="1" si="4"/>
        <v>MA_06_07_REC20_IMG06.png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202</v>
      </c>
      <c r="K15" s="64" t="s">
        <v>194</v>
      </c>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4"/>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4"/>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4"/>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4"/>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4"/>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4"/>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4"/>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4"/>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4"/>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4"/>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4"/>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4"/>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87" t="s">
        <v>38</v>
      </c>
      <c r="B1" s="88"/>
      <c r="C1" s="88"/>
      <c r="D1" s="88"/>
      <c r="E1" s="88"/>
      <c r="F1" s="89"/>
    </row>
    <row r="2" spans="1:11" x14ac:dyDescent="0.25">
      <c r="A2" s="30" t="s">
        <v>42</v>
      </c>
      <c r="B2" s="31"/>
      <c r="C2" s="90" t="s">
        <v>13</v>
      </c>
      <c r="D2" s="91"/>
      <c r="E2" s="92"/>
      <c r="F2" s="32"/>
    </row>
    <row r="3" spans="1:11" ht="63" x14ac:dyDescent="0.25">
      <c r="A3" s="33" t="s">
        <v>43</v>
      </c>
      <c r="B3" s="31"/>
      <c r="C3" s="96" t="s">
        <v>14</v>
      </c>
      <c r="D3" s="97"/>
      <c r="E3" s="98"/>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99" t="str">
        <f>CONCATENATE(H21,"_",I21,"_",J21,"_CO")</f>
        <v>LE_07_04_CO</v>
      </c>
      <c r="E5" s="100"/>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5" t="str">
        <f>CONCATENATE("SolicitudGrafica_",D5,".xls")</f>
        <v>SolicitudGrafica_LE_07_04_CO.xls</v>
      </c>
      <c r="E7" s="85"/>
      <c r="F7" s="86"/>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87" t="s">
        <v>41</v>
      </c>
      <c r="B13" s="88"/>
      <c r="C13" s="88"/>
      <c r="D13" s="88"/>
      <c r="E13" s="88"/>
      <c r="F13" s="89"/>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0" t="s">
        <v>49</v>
      </c>
      <c r="D15" s="91"/>
      <c r="E15" s="91"/>
      <c r="F15" s="92"/>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3" t="str">
        <f>CONCATENATE(H21,"_",I21,"_",J21,"_",K45)</f>
        <v>LE_07_04_REC10</v>
      </c>
      <c r="E17" s="94"/>
      <c r="F17" s="95"/>
      <c r="J17" s="22">
        <v>14</v>
      </c>
      <c r="K17" s="22">
        <v>14</v>
      </c>
    </row>
    <row r="18" spans="1:11" ht="79.5" thickBot="1" x14ac:dyDescent="0.3">
      <c r="A18" s="33" t="s">
        <v>48</v>
      </c>
      <c r="B18" s="31"/>
      <c r="C18" s="59" t="s">
        <v>120</v>
      </c>
      <c r="D18" s="85" t="str">
        <f>CONCATENATE("SolicitudGrafica_",D17,".xls")</f>
        <v>SolicitudGrafica_LE_07_04_REC10.xls</v>
      </c>
      <c r="E18" s="85"/>
      <c r="F18" s="86"/>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2" t="s">
        <v>56</v>
      </c>
      <c r="B1" s="102" t="s">
        <v>149</v>
      </c>
      <c r="C1" s="102" t="s">
        <v>63</v>
      </c>
      <c r="D1" s="102" t="s">
        <v>64</v>
      </c>
      <c r="E1" s="102" t="s">
        <v>5</v>
      </c>
      <c r="F1" s="102" t="s">
        <v>65</v>
      </c>
      <c r="G1" s="102" t="s">
        <v>66</v>
      </c>
      <c r="H1" s="101" t="s">
        <v>68</v>
      </c>
      <c r="I1" s="101"/>
    </row>
    <row r="2" spans="1:10" x14ac:dyDescent="0.25">
      <c r="A2" s="102"/>
      <c r="B2" s="102"/>
      <c r="C2" s="102"/>
      <c r="D2" s="102"/>
      <c r="E2" s="102"/>
      <c r="F2" s="102"/>
      <c r="G2" s="102"/>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67"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1" customFormat="1" ht="14.65" customHeight="1" x14ac:dyDescent="0.25">
      <c r="A15" s="69" t="s">
        <v>96</v>
      </c>
      <c r="B15" s="69"/>
      <c r="C15" s="69" t="s">
        <v>97</v>
      </c>
      <c r="D15" s="70" t="s">
        <v>98</v>
      </c>
      <c r="E15" s="69" t="s">
        <v>93</v>
      </c>
      <c r="F15" s="69" t="s">
        <v>117</v>
      </c>
      <c r="G15" s="69"/>
      <c r="H15" s="70" t="s">
        <v>122</v>
      </c>
      <c r="I15" s="69"/>
      <c r="J15" s="71"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6"/>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6"/>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DIANY</cp:lastModifiedBy>
  <dcterms:created xsi:type="dcterms:W3CDTF">2014-07-01T23:43:25Z</dcterms:created>
  <dcterms:modified xsi:type="dcterms:W3CDTF">2015-12-28T14:48:36Z</dcterms:modified>
</cp:coreProperties>
</file>