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4180" windowHeight="137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A10" i="1"/>
  <c r="A11" i="1"/>
  <c r="A12" i="1"/>
  <c r="A13" i="1"/>
  <c r="A14" i="1"/>
  <c r="A15" i="1"/>
  <c r="A16" i="1"/>
  <c r="A17" i="1"/>
  <c r="A18" i="1"/>
  <c r="A19" i="1"/>
  <c r="A20" i="1"/>
  <c r="A21" i="1"/>
  <c r="A22" i="1"/>
  <c r="A23" i="1"/>
  <c r="A24" i="1"/>
  <c r="A25" i="1"/>
  <c r="A26" i="1"/>
  <c r="A27" i="1"/>
  <c r="A28" i="1"/>
  <c r="A29" i="1"/>
  <c r="A30" i="1"/>
  <c r="A31" i="1"/>
  <c r="A32" i="1"/>
  <c r="A33" i="1"/>
  <c r="A34" i="1"/>
  <c r="A35" i="1"/>
  <c r="A36"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<sst xmlns="http://schemas.openxmlformats.org/spreadsheetml/2006/main" count="374" uniqueCount="197">
  <si>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</si>
  <si>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</si>
  <si>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</si>
  <si>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</si>
  <si>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</si>
  <si>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</si>
  <si>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</si>
  <si>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</si>
  <si>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</si>
  <si>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</si>
  <si>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</si>
  <si>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</si>
  <si>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</si>
  <si>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</si>
  <si>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</si>
  <si>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</si>
  <si>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</si>
  <si>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</si>
  <si>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</si>
  <si>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</si>
  <si>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</si>
  <si>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</si>
  <si>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</si>
  <si>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</si>
  <si>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</si>
  <si>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</si>
  <si>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</si>
  <si>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</si>
  <si>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</si>
  <si>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</si>
  <si>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</si>
  <si>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</si>
  <si>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</si>
  <si>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</si>
  <si>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</si>
  <si>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</si>
  <si>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</si>
  <si>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</si>
  <si>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</si>
  <si>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</si>
  <si>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</si>
  <si>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</si>
  <si>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</si>
  <si>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</si>
  <si>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</si>
  <si>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</si>
  <si>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</si>
  <si>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</si>
  <si>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</si>
  <si>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</si>
  <si>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</si>
  <si>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</si>
  <si>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</si>
  <si>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</si>
  <si>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</si>
  <si>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</si>
  <si>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</si>
  <si>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</si>
  <si>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</si>
  <si>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</si>
  <si>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</si>
  <si>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</si>
  <si>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</si>
  <si>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</si>
  <si>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</si>
  <si>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</si>
  <si>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</si>
  <si>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</si>
  <si>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</si>
  <si>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</si>
  <si>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</si>
  <si>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</si>
  <si>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</si>
  <si>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</si>
  <si>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</si>
  <si>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</si>
  <si>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</si>
  <si>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</si>
  <si>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</si>
  <si>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</si>
  <si>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</si>
  <si>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</si>
  <si>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</si>
  <si>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</si>
  <si>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</si>
  <si>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</si>
  <si>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</si>
  <si>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</si>
  <si>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</si>
  <si>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</si>
  <si>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</si>
  <si>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</si>
  <si>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</si>
  <si>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</si>
  <si>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</si>
  <si>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</si>
  <si>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</si>
  <si>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</si>
  <si>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</si>
  <si>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</si>
  <si>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</si>
  <si>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</si>
  <si>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</si>
  <si>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</si>
  <si>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</si>
  <si>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</si>
  <si>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</si>
  <si>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</si>
  <si>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</si>
  <si>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</si>
  <si>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</si>
  <si>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</si>
  <si>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</si>
  <si>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</si>
  <si>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</si>
  <si>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</si>
  <si>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</si>
  <si>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</si>
  <si>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</si>
  <si>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</si>
  <si>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</si>
  <si>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</si>
  <si>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</si>
  <si>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</si>
  <si>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</si>
  <si>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</si>
  <si>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</si>
  <si>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</si>
  <si>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</si>
  <si>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</si>
  <si>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</si>
  <si>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</si>
  <si>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</si>
  <si>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</si>
  <si>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</si>
  <si>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</si>
  <si>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</si>
  <si>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</si>
  <si>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</si>
  <si>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</si>
  <si>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</si>
  <si>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</si>
  <si>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</si>
  <si>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</si>
  <si>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</si>
  <si>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</si>
  <si>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</si>
  <si>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</si>
  <si>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</si>
  <si>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</si>
  <si>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</si>
  <si>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</si>
  <si>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</si>
  <si>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</si>
  <si>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</si>
  <si>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</si>
  <si>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</si>
  <si>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</si>
  <si>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</si>
  <si>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</si>
  <si>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</si>
  <si>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</si>
  <si>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</si>
  <si>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</si>
  <si>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</si>
  <si>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</si>
  <si>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</si>
  <si>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</si>
  <si>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</si>
  <si>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</si>
  <si>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</si>
  <si>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</si>
  <si>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</si>
  <si>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</si>
  <si>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</si>
  <si>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</si>
  <si>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</si>
  <si>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</si>
  <si>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</si>
  <si>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</si>
  <si>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</si>
  <si>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</si>
  <si>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</si>
  <si>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</si>
  <si>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</si>
  <si>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</si>
  <si>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</si>
  <si>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MA_11_04_CO</t>
  </si>
  <si>
    <t>Las derivadas</t>
  </si>
  <si>
    <t>Ver word anexo</t>
  </si>
  <si>
    <t>Formula 2. ZIP anexo</t>
  </si>
  <si>
    <t>Formula 3. ZIP anexo</t>
  </si>
  <si>
    <t>Formula 4. ZIP anexo</t>
  </si>
  <si>
    <t>Formula 5. ZIP anexo</t>
  </si>
  <si>
    <t>Formula 6. ZIP anexo</t>
  </si>
  <si>
    <t>Fórmula 1. ZIP anexo. Ver observaciones</t>
  </si>
  <si>
    <t>Estas seis fórmulas son para el inerior del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</si>
</sst>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B1" zoomScale="120" zoomScaleNormal="120" zoomScalePageLayoutView="120" workbookViewId="0">
      <pane ySplit="9" topLeftCell="A10" activePane="bottomLeft" state="frozen"/>
      <selection pane="bottomLeft" activeCell="B18" sqref="B18"/>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F13B</v>
      </c>
    </row>
    <row r="2" spans="1:16" ht="1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Contenido (imagen con texto)</v>
      </c>
      <c r="N2" s="2">
        <v>0</v>
      </c>
      <c r="O2" s="2" t="str">
        <f>'Definición técnica de imagenes'!A3</f>
        <v>M3A</v>
      </c>
    </row>
    <row r="3" spans="1:16" ht="1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Contenido (imagen sola)</v>
      </c>
      <c r="N3" s="2">
        <v>1</v>
      </c>
      <c r="O3" s="2" t="str">
        <f>'Definición técnica de imagenes'!A4</f>
        <v>M5A</v>
      </c>
    </row>
    <row r="4" spans="1:16" ht="15">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c r="D5" s="90"/>
      <c r="E5" s="5"/>
      <c r="F5" s="37" t="str">
        <f>IF(G4="Recurso","Motor del recurso","")</f>
        <v>Motor del recurso</v>
      </c>
      <c r="G5" s="61" t="s">
        <v>143</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F13B</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86437507</v>
      </c>
      <c r="C10" s="20" t="str">
        <f t="shared" ref="C10:C41" si="0">IF(OR(B10&lt;&gt;"",J10&lt;&gt;""),IF($G$4="Recurso",CONCATENATE($G$4," ",$G$5),$G$4),"")</f>
        <v>Recurso F13B</v>
      </c>
      <c r="D10" s="63"/>
      <c r="E10" s="63"/>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c r="K10" s="64"/>
      <c r="O10" s="2" t="str">
        <f>'Definición técnica de imagenes'!A12</f>
        <v>M12D</v>
      </c>
    </row>
    <row r="11" spans="1:16" s="11" customFormat="1" ht="14" customHeight="1">
      <c r="A11" s="12" t="str">
        <f t="shared" ref="A11:A18" si="3">IF(OR(B11&lt;&gt;"",J11&lt;&gt;""),CONCATENATE(LEFT(A10,3),IF(MID(A10,4,2)+1&lt;10,CONCATENATE("0",MID(A10,4,2)+1))),"")</f>
        <v>IMG02</v>
      </c>
      <c r="B11" s="62">
        <v>81842386</v>
      </c>
      <c r="C11" s="20" t="str">
        <f t="shared" si="0"/>
        <v>Recurso F13B</v>
      </c>
      <c r="D11" s="63"/>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c r="K11" s="65"/>
      <c r="O11" s="2" t="str">
        <f>'Definición técnica de imagenes'!A13</f>
        <v>M101</v>
      </c>
    </row>
    <row r="12" spans="1:16" s="11" customFormat="1">
      <c r="A12" s="12" t="str">
        <f t="shared" si="3"/>
        <v>IMG03</v>
      </c>
      <c r="B12" s="62" t="s">
        <v>189</v>
      </c>
      <c r="C12" s="20" t="str">
        <f t="shared" si="0"/>
        <v>Recurso F13B</v>
      </c>
      <c r="D12" s="63"/>
      <c r="E12" s="63"/>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c r="K12" s="64"/>
      <c r="O12" s="2" t="str">
        <f>'Definición técnica de imagenes'!A18</f>
        <v>Diaporama F1</v>
      </c>
    </row>
    <row r="13" spans="1:16" s="11" customFormat="1">
      <c r="A13" s="12" t="str">
        <f t="shared" si="3"/>
        <v>IMG04</v>
      </c>
      <c r="B13" s="62" t="s">
        <v>189</v>
      </c>
      <c r="C13" s="20" t="str">
        <f t="shared" si="0"/>
        <v>Recurso F13B</v>
      </c>
      <c r="D13" s="63"/>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c r="K13" s="64"/>
      <c r="O13" s="2" t="str">
        <f>'Definición técnica de imagenes'!A19</f>
        <v>F4</v>
      </c>
    </row>
    <row r="14" spans="1:16" s="11" customFormat="1">
      <c r="A14" s="12" t="str">
        <f t="shared" si="3"/>
        <v>IMG05</v>
      </c>
      <c r="B14" s="62" t="s">
        <v>189</v>
      </c>
      <c r="C14" s="20" t="str">
        <f t="shared" si="0"/>
        <v>Recurso F13B</v>
      </c>
      <c r="D14" s="63"/>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c r="K14" s="64"/>
      <c r="O14" s="2" t="str">
        <f>'Definición técnica de imagenes'!A22</f>
        <v>F6</v>
      </c>
    </row>
    <row r="15" spans="1:16" s="11" customFormat="1">
      <c r="A15" s="12" t="str">
        <f t="shared" si="3"/>
        <v>IMG06</v>
      </c>
      <c r="B15" s="62" t="s">
        <v>189</v>
      </c>
      <c r="C15" s="20" t="str">
        <f t="shared" si="0"/>
        <v>Recurso F13B</v>
      </c>
      <c r="D15" s="63"/>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c r="K15" s="66"/>
      <c r="O15" s="2" t="str">
        <f>'Definición técnica de imagenes'!A24</f>
        <v>F6B</v>
      </c>
    </row>
    <row r="16" spans="1:16" s="11" customFormat="1">
      <c r="A16" s="12" t="str">
        <f t="shared" si="3"/>
        <v>IMG07</v>
      </c>
      <c r="B16" s="62">
        <v>97401761</v>
      </c>
      <c r="C16" s="20" t="str">
        <f t="shared" si="0"/>
        <v>Recurso F13B</v>
      </c>
      <c r="D16" s="63"/>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c r="K16" s="68"/>
      <c r="O16" s="2" t="str">
        <f>'Definición técnica de imagenes'!A25</f>
        <v>F7</v>
      </c>
    </row>
    <row r="17" spans="1:15" s="11" customFormat="1">
      <c r="A17" s="12" t="str">
        <f t="shared" si="3"/>
        <v>IMG08</v>
      </c>
      <c r="B17" s="62">
        <v>416680201</v>
      </c>
      <c r="C17" s="20" t="str">
        <f t="shared" si="0"/>
        <v>Recurso F13B</v>
      </c>
      <c r="D17" s="63"/>
      <c r="E17" s="63"/>
      <c r="F17" s="13" t="e">
        <f t="shared" ca="1" si="4"/>
        <v>#N/A</v>
      </c>
      <c r="G17" s="13" t="e">
        <f ca="1">IF($F17&lt;&gt;"",IF($G$4="Recurso",VLOOKUP($E17,OFFSET('Definición técnica de imagenes'!$A$1,MATCH($G$5,'Definición técnica de imagenes'!$A$1:$A$104,0)-1,1,COUNTIF('Definición técnica de imagenes'!$A$3:$A$102,$G$5),5),5,FALSE),'Definición técnica de imagenes'!$F$16),"")</f>
        <v>#N/A</v>
      </c>
      <c r="H17" s="13" t="e">
        <f t="shared" ca="1" si="5"/>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6"/>
      <c r="K17" s="66"/>
      <c r="O17" s="2" t="str">
        <f>'Definición técnica de imagenes'!A27</f>
        <v>F7B</v>
      </c>
    </row>
    <row r="18" spans="1:15" s="11" customFormat="1" ht="26">
      <c r="A18" s="12" t="str">
        <f t="shared" si="3"/>
        <v>IMG09</v>
      </c>
      <c r="B18" s="62" t="s">
        <v>195</v>
      </c>
      <c r="C18" s="20" t="str">
        <f t="shared" si="0"/>
        <v>Recurso F13B</v>
      </c>
      <c r="D18" s="63"/>
      <c r="E18" s="63"/>
      <c r="F18" s="13" t="e">
        <f t="shared" ca="1" si="4"/>
        <v>#N/A</v>
      </c>
      <c r="G18" s="13" t="e">
        <f ca="1">IF($F18&lt;&gt;"",IF($G$4="Recurso",VLOOKUP($E18,OFFSET('Definición técnica de imagenes'!$A$1,MATCH($G$5,'Definición técnica de imagenes'!$A$1:$A$104,0)-1,1,COUNTIF('Definición técnica de imagenes'!$A$3:$A$102,$G$5),5),5,FALSE),'Definición técnica de imagenes'!$F$16),"")</f>
        <v>#N/A</v>
      </c>
      <c r="H18" s="13" t="e">
        <f t="shared" ca="1" si="5"/>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6"/>
      <c r="K18" s="66" t="s">
        <v>196</v>
      </c>
      <c r="O18" s="2" t="str">
        <f>'Definición técnica de imagenes'!A30</f>
        <v>F8</v>
      </c>
    </row>
    <row r="19" spans="1:15" s="11" customFormat="1">
      <c r="A19" s="12" t="str">
        <f t="shared" ref="A19:A50" si="6">IF(OR(B19&lt;&gt;"",J19&lt;&gt;""),CONCATENATE(LEFT(A18,3),IF(MID(A18,4,2)+1&lt;10,CONCATENATE("0",MID(A18,4,2)+1),MID(A18,4,2)+1)),"")</f>
        <v>IMG10</v>
      </c>
      <c r="B19" s="62" t="s">
        <v>190</v>
      </c>
      <c r="C19" s="20" t="str">
        <f t="shared" si="0"/>
        <v>Recurso F13B</v>
      </c>
      <c r="D19" s="63"/>
      <c r="E19" s="63"/>
      <c r="F19" s="13" t="e">
        <f t="shared" ca="1" si="4"/>
        <v>#N/A</v>
      </c>
      <c r="G19" s="13" t="e">
        <f ca="1">IF($F19&lt;&gt;"",IF($G$4="Recurso",VLOOKUP($E19,OFFSET('Definición técnica de imagenes'!$A$1,MATCH($G$5,'Definición técnica de imagenes'!$A$1:$A$104,0)-1,1,COUNTIF('Definición técnica de imagenes'!$A$3:$A$102,$G$5),5),5,FALSE),'Definición técnica de imagenes'!$F$16),"")</f>
        <v>#N/A</v>
      </c>
      <c r="H19" s="13" t="e">
        <f t="shared" ca="1" si="5"/>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7"/>
      <c r="K19" s="68"/>
      <c r="O19" s="2" t="str">
        <f>'Definición técnica de imagenes'!A31</f>
        <v>F10</v>
      </c>
    </row>
    <row r="20" spans="1:15" s="11" customFormat="1">
      <c r="A20" s="12" t="str">
        <f t="shared" si="6"/>
        <v>IMG11</v>
      </c>
      <c r="B20" s="62" t="s">
        <v>191</v>
      </c>
      <c r="C20" s="20" t="str">
        <f t="shared" si="0"/>
        <v>Recurso F13B</v>
      </c>
      <c r="D20" s="63"/>
      <c r="E20" s="63"/>
      <c r="F20" s="13" t="e">
        <f t="shared" ca="1" si="4"/>
        <v>#N/A</v>
      </c>
      <c r="G20" s="13" t="e">
        <f ca="1">IF($F20&lt;&gt;"",IF($G$4="Recurso",VLOOKUP($E20,OFFSET('Definición técnica de imagenes'!$A$1,MATCH($G$5,'Definición técnica de imagenes'!$A$1:$A$104,0)-1,1,COUNTIF('Definición técnica de imagenes'!$A$3:$A$102,$G$5),5),5,FALSE),'Definición técnica de imagenes'!$F$16),"")</f>
        <v>#N/A</v>
      </c>
      <c r="H20" s="13" t="e">
        <f t="shared" ca="1" si="5"/>
        <v>#N/A</v>
      </c>
      <c r="I20" s="13" t="e">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#N/A</v>
      </c>
      <c r="J20" s="64"/>
      <c r="K20" s="66"/>
      <c r="O20" s="2" t="str">
        <f>'Definición técnica de imagenes'!A32</f>
        <v>F10B</v>
      </c>
    </row>
    <row r="21" spans="1:15" s="11" customFormat="1">
      <c r="A21" s="12" t="str">
        <f t="shared" si="6"/>
        <v>IMG12</v>
      </c>
      <c r="B21" s="62" t="s">
        <v>192</v>
      </c>
      <c r="C21" s="20" t="str">
        <f t="shared" si="0"/>
        <v>Recurso F13B</v>
      </c>
      <c r="D21" s="63"/>
      <c r="E21" s="63"/>
      <c r="F21" s="13" t="e">
        <f t="shared" ca="1" si="4"/>
        <v>#N/A</v>
      </c>
      <c r="G21" s="13" t="e">
        <f ca="1">IF($F21&lt;&gt;"",IF($G$4="Recurso",VLOOKUP($E21,OFFSET('Definición técnica de imagenes'!$A$1,MATCH($G$5,'Definición técnica de imagenes'!$A$1:$A$104,0)-1,1,COUNTIF('Definición técnica de imagenes'!$A$3:$A$102,$G$5),5),5,FALSE),'Definición técnica de imagenes'!$F$16),"")</f>
        <v>#N/A</v>
      </c>
      <c r="H21" s="13" t="e">
        <f t="shared" ca="1" si="5"/>
        <v>#N/A</v>
      </c>
      <c r="I21" s="13" t="e">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#N/A</v>
      </c>
      <c r="J21" s="66"/>
      <c r="K21" s="66"/>
      <c r="O21" s="2" t="str">
        <f>'Definición técnica de imagenes'!A33</f>
        <v>F11</v>
      </c>
    </row>
    <row r="22" spans="1:15" s="11" customFormat="1">
      <c r="A22" s="12" t="str">
        <f t="shared" si="6"/>
        <v>IMG13</v>
      </c>
      <c r="B22" s="62" t="s">
        <v>193</v>
      </c>
      <c r="C22" s="20" t="str">
        <f t="shared" si="0"/>
        <v>Recurso F13B</v>
      </c>
      <c r="D22" s="63"/>
      <c r="E22" s="63"/>
      <c r="F22" s="13" t="e">
        <f t="shared" ca="1" si="4"/>
        <v>#N/A</v>
      </c>
      <c r="G22" s="13" t="e">
        <f ca="1">IF($F22&lt;&gt;"",IF($G$4="Recurso",VLOOKUP($E22,OFFSET('Definición técnica de imagenes'!$A$1,MATCH($G$5,'Definición técnica de imagenes'!$A$1:$A$104,0)-1,1,COUNTIF('Definición técnica de imagenes'!$A$3:$A$102,$G$5),5),5,FALSE),'Definición técnica de imagenes'!$F$16),"")</f>
        <v>#N/A</v>
      </c>
      <c r="H22" s="13" t="e">
        <f t="shared" ca="1" si="5"/>
        <v>#N/A</v>
      </c>
      <c r="I22" s="13" t="e">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#N/A</v>
      </c>
      <c r="J22" s="63"/>
      <c r="K22" s="69"/>
      <c r="O22" s="2" t="str">
        <f>'Definición técnica de imagenes'!A34</f>
        <v>F12</v>
      </c>
    </row>
    <row r="23" spans="1:15" s="11" customFormat="1">
      <c r="A23" s="12" t="str">
        <f t="shared" si="6"/>
        <v>IMG14</v>
      </c>
      <c r="B23" s="62" t="s">
        <v>194</v>
      </c>
      <c r="C23" s="20" t="str">
        <f t="shared" si="0"/>
        <v>Recurso F13B</v>
      </c>
      <c r="D23" s="63"/>
      <c r="E23" s="63"/>
      <c r="F23" s="13" t="e">
        <f t="shared" ca="1" si="4"/>
        <v>#N/A</v>
      </c>
      <c r="G23" s="13" t="e">
        <f ca="1">IF($F23&lt;&gt;"",IF($G$4="Recurso",VLOOKUP($E23,OFFSET('Definición técnica de imagenes'!$A$1,MATCH($G$5,'Definición técnica de imagenes'!$A$1:$A$104,0)-1,1,COUNTIF('Definición técnica de imagenes'!$A$3:$A$102,$G$5),5),5,FALSE),'Definición técnica de imagenes'!$F$16),"")</f>
        <v>#N/A</v>
      </c>
      <c r="H23" s="13" t="e">
        <f t="shared" ca="1" si="5"/>
        <v>#N/A</v>
      </c>
      <c r="I23" s="13" t="e">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#N/A</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mac</cp:lastModifiedBy>
  <dcterms:created xsi:type="dcterms:W3CDTF">2014-07-01T23:43:25Z</dcterms:created>
  <dcterms:modified xsi:type="dcterms:W3CDTF">2016-06-29T15:16:59Z</dcterms:modified>
</cp:coreProperties>
</file>