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gif" ContentType="image/gif"/>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4 (cuenta para julio )X/REC190 (M7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18560" windowHeight="161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A53" i="1"/>
  <c r="F53" i="1"/>
  <c r="G53" i="1"/>
  <c r="I54" i="1"/>
  <c r="A54" i="1"/>
  <c r="F54" i="1"/>
  <c r="G54" i="1"/>
  <c r="I55" i="1"/>
  <c r="A55" i="1"/>
  <c r="H55" i="1"/>
  <c r="I56" i="1"/>
  <c r="A56" i="1"/>
  <c r="F56" i="1"/>
  <c r="G56" i="1"/>
  <c r="I57" i="1"/>
  <c r="H57" i="1"/>
  <c r="I58" i="1"/>
  <c r="A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A59" i="1"/>
  <c r="F59" i="1"/>
  <c r="G59" i="1"/>
  <c r="A57" i="1"/>
  <c r="F57" i="1"/>
  <c r="G57" i="1"/>
  <c r="F55" i="1"/>
  <c r="G55" i="1"/>
  <c r="H53" i="1"/>
  <c r="A52" i="1"/>
  <c r="F52" i="1"/>
  <c r="G52" i="1"/>
  <c r="H52" i="1"/>
  <c r="A51" i="1"/>
  <c r="F51" i="1"/>
  <c r="G51" i="1"/>
  <c r="H51" i="1"/>
  <c r="A50" i="1"/>
  <c r="F50" i="1"/>
  <c r="G50" i="1"/>
  <c r="H50" i="1"/>
  <c r="A49" i="1"/>
  <c r="F49" i="1"/>
  <c r="G49" i="1"/>
  <c r="H49" i="1"/>
  <c r="A48" i="1"/>
  <c r="F48" i="1"/>
  <c r="G48" i="1"/>
  <c r="H48" i="1"/>
  <c r="A47" i="1"/>
  <c r="F47" i="1"/>
  <c r="G47" i="1"/>
  <c r="H47" i="1"/>
  <c r="A46" i="1"/>
  <c r="F46" i="1"/>
  <c r="G46" i="1"/>
  <c r="H46" i="1"/>
  <c r="A45" i="1"/>
  <c r="F45" i="1"/>
  <c r="G45" i="1"/>
  <c r="H45" i="1"/>
  <c r="A44" i="1"/>
  <c r="F44" i="1"/>
  <c r="G44" i="1"/>
  <c r="H44" i="1"/>
  <c r="A43" i="1"/>
  <c r="F43" i="1"/>
  <c r="G43" i="1"/>
  <c r="H43" i="1"/>
  <c r="A42" i="1"/>
  <c r="F42" i="1"/>
  <c r="G42" i="1"/>
  <c r="H42" i="1"/>
  <c r="A41" i="1"/>
  <c r="F41" i="1"/>
  <c r="G41" i="1"/>
  <c r="H41" i="1"/>
  <c r="A40" i="1"/>
  <c r="F40" i="1"/>
  <c r="G40" i="1"/>
  <c r="H40" i="1"/>
  <c r="A39" i="1"/>
  <c r="F39" i="1"/>
  <c r="G39" i="1"/>
  <c r="H39" i="1"/>
  <c r="A38" i="1"/>
  <c r="F38" i="1"/>
  <c r="G38" i="1"/>
  <c r="H38" i="1"/>
  <c r="A37" i="1"/>
  <c r="F37" i="1"/>
  <c r="G37" i="1"/>
  <c r="H37" i="1"/>
  <c r="A36" i="1"/>
  <c r="F36" i="1"/>
  <c r="G36" i="1"/>
  <c r="H36" i="1"/>
  <c r="A35" i="1"/>
  <c r="F35" i="1"/>
  <c r="G35" i="1"/>
  <c r="H35" i="1"/>
  <c r="A34" i="1"/>
  <c r="F34" i="1"/>
  <c r="G34" i="1"/>
  <c r="H34" i="1"/>
  <c r="A33" i="1"/>
  <c r="F33" i="1"/>
  <c r="G33" i="1"/>
  <c r="H33" i="1"/>
  <c r="A32" i="1"/>
  <c r="F32" i="1"/>
  <c r="G32" i="1"/>
  <c r="H32" i="1"/>
  <c r="A31" i="1"/>
  <c r="F31" i="1"/>
  <c r="G31" i="1"/>
  <c r="H31" i="1"/>
  <c r="A30" i="1"/>
  <c r="F30" i="1"/>
  <c r="G30" i="1"/>
  <c r="H30" i="1"/>
  <c r="A29" i="1"/>
  <c r="F29" i="1"/>
  <c r="G29" i="1"/>
  <c r="H29" i="1"/>
  <c r="A28" i="1"/>
  <c r="F28" i="1"/>
  <c r="G28" i="1"/>
  <c r="H28" i="1"/>
  <c r="A27" i="1"/>
  <c r="F27" i="1"/>
  <c r="G27" i="1"/>
  <c r="H27" i="1"/>
  <c r="A26" i="1"/>
  <c r="F26" i="1"/>
  <c r="G26" i="1"/>
  <c r="H26" i="1"/>
  <c r="A25"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60" i="1"/>
  <c r="A61" i="1"/>
  <c r="A62" i="1"/>
</calcChain>
</file>

<file path=xl/sharedStrings.xml><?xml version="1.0" encoding="utf-8"?>
<sst xmlns="http://schemas.openxmlformats.org/spreadsheetml/2006/main" count="563" uniqueCount="241">
  <si>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</si>
  <si>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</si>
  <si>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</si>
  <si>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</si>
  <si>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</si>
  <si>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</si>
  <si>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</si>
  <si>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</si>
  <si>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</si>
  <si>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</si>
  <si>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</si>
  <si>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</si>
  <si>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</si>
  <si>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</si>
  <si>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</si>
  <si>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</si>
  <si>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</si>
  <si>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</si>
  <si>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</si>
  <si>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</si>
  <si>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</si>
  <si>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</si>
  <si>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</si>
  <si>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</si>
  <si>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</si>
  <si>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</si>
  <si>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</si>
  <si>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</si>
  <si>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</si>
  <si>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</si>
  <si>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</si>
  <si>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</si>
  <si>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</si>
  <si>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</si>
  <si>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</si>
  <si>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</si>
  <si>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</si>
  <si>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</si>
  <si>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</si>
  <si>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</si>
  <si>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</si>
  <si>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</si>
  <si>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</si>
  <si>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</si>
  <si>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</si>
  <si>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</si>
  <si>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</si>
  <si>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</si>
  <si>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</si>
  <si>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</si>
  <si>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</si>
  <si>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</si>
  <si>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</si>
  <si>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</si>
  <si>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</si>
  <si>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</si>
  <si>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</si>
  <si>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</si>
  <si>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</si>
  <si>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</si>
  <si>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</si>
  <si>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</si>
  <si>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</si>
  <si>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</si>
  <si>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</si>
  <si>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</si>
  <si>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</si>
  <si>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</si>
  <si>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</si>
  <si>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</si>
  <si>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</si>
  <si>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</si>
  <si>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</si>
  <si>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</si>
  <si>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</si>
  <si>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</si>
  <si>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</si>
  <si>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</si>
  <si>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</si>
  <si>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</si>
  <si>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</si>
  <si>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</si>
  <si>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</si>
  <si>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</si>
  <si>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</si>
  <si>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</si>
  <si>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</si>
  <si>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</si>
  <si>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</si>
  <si>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</si>
  <si>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</si>
  <si>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</si>
  <si>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</si>
  <si>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</si>
  <si>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</si>
  <si>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</si>
  <si>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</si>
  <si>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</si>
  <si>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</si>
  <si>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</si>
  <si>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</si>
  <si>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</si>
  <si>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</si>
  <si>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</si>
  <si>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</si>
  <si>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</si>
  <si>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</si>
  <si>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</si>
  <si>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</si>
  <si>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</si>
  <si>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</si>
  <si>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</si>
  <si>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</si>
  <si>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</si>
  <si>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</si>
  <si>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</si>
  <si>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</si>
  <si>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</si>
  <si>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</si>
  <si>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</si>
  <si>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</si>
  <si>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</si>
  <si>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</si>
  <si>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</si>
  <si>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</si>
  <si>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</si>
  <si>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</si>
  <si>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</si>
  <si>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</si>
  <si>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</si>
  <si>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</si>
  <si>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</si>
  <si>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</si>
  <si>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</si>
  <si>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</si>
  <si>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</si>
  <si>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</si>
  <si>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</si>
  <si>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</si>
  <si>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</si>
  <si>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</si>
  <si>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</si>
  <si>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</si>
  <si>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</si>
  <si>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</si>
  <si>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</si>
  <si>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</si>
  <si>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</si>
  <si>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</si>
  <si>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</si>
  <si>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</si>
  <si>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</si>
  <si>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</si>
  <si>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</si>
  <si>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</si>
  <si>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</si>
  <si>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</si>
  <si>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</si>
  <si>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</si>
  <si>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</si>
  <si>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</si>
  <si>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</si>
  <si>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</si>
  <si>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</si>
  <si>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</si>
  <si>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</si>
  <si>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</si>
  <si>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</si>
  <si>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</si>
  <si>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</si>
  <si>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</si>
  <si>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</si>
  <si>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</si>
  <si>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</si>
  <si>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</si>
  <si>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</si>
  <si>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</si>
  <si>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</si>
  <si>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</si>
  <si>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</si>
  <si>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</si>
  <si>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</si>
  <si>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</si>
  <si>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</si>
  <si>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</si>
  <si>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</si>
  <si>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</si>
  <si>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MA_11_04_REC190_CO</t>
  </si>
  <si>
    <t>El análisis de gráficas</t>
  </si>
  <si>
    <t>ver descripción de la imagen</t>
  </si>
  <si>
    <t>Ilustración</t>
  </si>
  <si>
    <t>explicación punto máximo de una función, imagen de la pregunta 1</t>
  </si>
  <si>
    <t>1.1</t>
  </si>
  <si>
    <t>1.2</t>
  </si>
  <si>
    <t>1.3</t>
  </si>
  <si>
    <t>1.4</t>
  </si>
  <si>
    <t>explicación punto máximo de una función, imagen de la pregunta 2)</t>
  </si>
  <si>
    <t>2.1</t>
  </si>
  <si>
    <t>2.2</t>
  </si>
  <si>
    <t>2.3</t>
  </si>
  <si>
    <t>2.4</t>
  </si>
  <si>
    <t>explicación punto mínimo de una función, imagen de la pregunta 3</t>
  </si>
  <si>
    <t>3.1</t>
  </si>
  <si>
    <t>3.2</t>
  </si>
  <si>
    <t>3.3</t>
  </si>
  <si>
    <t>3.4</t>
  </si>
  <si>
    <t>gráfica de una función, imagen de la pregunta 4</t>
  </si>
  <si>
    <t>4.1</t>
  </si>
  <si>
    <t>4.2</t>
  </si>
  <si>
    <t>4.3</t>
  </si>
  <si>
    <t>4.4</t>
  </si>
  <si>
    <t>gráfica de una función, imagen de la pregunta 5</t>
  </si>
  <si>
    <t>5.1</t>
  </si>
  <si>
    <t>5.2</t>
  </si>
  <si>
    <t>5.3</t>
  </si>
  <si>
    <t>5.4</t>
  </si>
  <si>
    <t>gráfica de una función, imagen de la pregunta 6</t>
  </si>
  <si>
    <t>6.1</t>
  </si>
  <si>
    <t>6.2</t>
  </si>
  <si>
    <t>6.3</t>
  </si>
  <si>
    <t>6.4</t>
  </si>
  <si>
    <t>gráfica de una función, imagen de la pregunta 7</t>
  </si>
  <si>
    <t>7.1</t>
  </si>
  <si>
    <t>7.2</t>
  </si>
  <si>
    <t>7.3</t>
  </si>
  <si>
    <t>7.4</t>
  </si>
  <si>
    <t>gráfica de una función, imagen de la pregunta 8</t>
  </si>
  <si>
    <t>8.1</t>
  </si>
  <si>
    <t>8.2</t>
  </si>
  <si>
    <t>8.3</t>
  </si>
  <si>
    <t>8.4</t>
  </si>
  <si>
    <t>función, imagen de la pregunta 9</t>
  </si>
  <si>
    <t>9.1</t>
  </si>
  <si>
    <t>9.2</t>
  </si>
  <si>
    <t>9.3</t>
  </si>
  <si>
    <t>9.4</t>
  </si>
  <si>
    <t>función, imagen de la pregunta 10</t>
  </si>
  <si>
    <t>10.1</t>
  </si>
  <si>
    <t>10.2</t>
  </si>
  <si>
    <t>10.3</t>
  </si>
  <si>
    <t>10.4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</si>
</sst>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0" Type="http://schemas.openxmlformats.org/officeDocument/2006/relationships/image" Target="../media/image20.png"/><Relationship Id="rId21" Type="http://schemas.openxmlformats.org/officeDocument/2006/relationships/image" Target="../media/image21.gif"/><Relationship Id="rId22" Type="http://schemas.openxmlformats.org/officeDocument/2006/relationships/image" Target="../media/image22.gif"/><Relationship Id="rId23" Type="http://schemas.openxmlformats.org/officeDocument/2006/relationships/image" Target="../media/image23.gif"/><Relationship Id="rId24" Type="http://schemas.openxmlformats.org/officeDocument/2006/relationships/image" Target="../media/image24.gif"/><Relationship Id="rId25" Type="http://schemas.openxmlformats.org/officeDocument/2006/relationships/image" Target="../media/image25.png"/><Relationship Id="rId26" Type="http://schemas.openxmlformats.org/officeDocument/2006/relationships/image" Target="../media/image26.gif"/><Relationship Id="rId27" Type="http://schemas.openxmlformats.org/officeDocument/2006/relationships/image" Target="../media/image27.png"/><Relationship Id="rId28" Type="http://schemas.openxmlformats.org/officeDocument/2006/relationships/image" Target="../media/image28.png"/><Relationship Id="rId29" Type="http://schemas.openxmlformats.org/officeDocument/2006/relationships/image" Target="../media/image29.png"/><Relationship Id="rId1" Type="http://schemas.openxmlformats.org/officeDocument/2006/relationships/image" Target="../media/image1.gif"/><Relationship Id="rId2" Type="http://schemas.openxmlformats.org/officeDocument/2006/relationships/image" Target="../media/image2.gif"/><Relationship Id="rId3" Type="http://schemas.openxmlformats.org/officeDocument/2006/relationships/image" Target="../media/image3.gif"/><Relationship Id="rId4" Type="http://schemas.openxmlformats.org/officeDocument/2006/relationships/image" Target="../media/image4.gif"/><Relationship Id="rId5" Type="http://schemas.openxmlformats.org/officeDocument/2006/relationships/image" Target="../media/image5.gif"/><Relationship Id="rId30" Type="http://schemas.openxmlformats.org/officeDocument/2006/relationships/image" Target="../media/image30.png"/><Relationship Id="rId31" Type="http://schemas.openxmlformats.org/officeDocument/2006/relationships/image" Target="../media/image31.gif"/><Relationship Id="rId32" Type="http://schemas.openxmlformats.org/officeDocument/2006/relationships/image" Target="../media/image32.gif"/><Relationship Id="rId9" Type="http://schemas.openxmlformats.org/officeDocument/2006/relationships/image" Target="../media/image9.png"/><Relationship Id="rId6" Type="http://schemas.openxmlformats.org/officeDocument/2006/relationships/image" Target="../media/image6.gif"/><Relationship Id="rId7" Type="http://schemas.openxmlformats.org/officeDocument/2006/relationships/image" Target="../media/image7.png"/><Relationship Id="rId8" Type="http://schemas.openxmlformats.org/officeDocument/2006/relationships/image" Target="../media/image8.gif"/><Relationship Id="rId33" Type="http://schemas.openxmlformats.org/officeDocument/2006/relationships/image" Target="../media/image33.gif"/><Relationship Id="rId34" Type="http://schemas.openxmlformats.org/officeDocument/2006/relationships/image" Target="../media/image34.gif"/><Relationship Id="rId35" Type="http://schemas.openxmlformats.org/officeDocument/2006/relationships/image" Target="../media/image35.gif"/><Relationship Id="rId36" Type="http://schemas.openxmlformats.org/officeDocument/2006/relationships/image" Target="../media/image36.gif"/><Relationship Id="rId10" Type="http://schemas.openxmlformats.org/officeDocument/2006/relationships/image" Target="../media/image10.gif"/><Relationship Id="rId11" Type="http://schemas.openxmlformats.org/officeDocument/2006/relationships/image" Target="../media/image11.gif"/><Relationship Id="rId12" Type="http://schemas.openxmlformats.org/officeDocument/2006/relationships/image" Target="../media/image12.gif"/><Relationship Id="rId13" Type="http://schemas.openxmlformats.org/officeDocument/2006/relationships/image" Target="../media/image13.gif"/><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gif"/><Relationship Id="rId17" Type="http://schemas.openxmlformats.org/officeDocument/2006/relationships/image" Target="../media/image17.gif"/><Relationship Id="rId18" Type="http://schemas.openxmlformats.org/officeDocument/2006/relationships/image" Target="../media/image18.gif"/><Relationship Id="rId19" Type="http://schemas.openxmlformats.org/officeDocument/2006/relationships/image" Target="../media/image19.gif"/><Relationship Id="rId37" Type="http://schemas.openxmlformats.org/officeDocument/2006/relationships/image" Target="../media/image37.gif"/><Relationship Id="rId38" Type="http://schemas.openxmlformats.org/officeDocument/2006/relationships/image" Target="../media/image38.gif"/></Relationships>
</file>

<file path=xl/drawings/drawing1.xml><?xml version="1.0" encoding="utf-8"?>
<xdr:wsDr xmlns:xdr="http://schemas.openxmlformats.org/drawingml/2006/spreadsheetDrawing" xmlns:a="http://schemas.openxmlformats.org/drawingml/2006/main">
  <xdr:twoCellAnchor editAs="oneCell">
    <xdr:from>
      <xdr:col>10</xdr:col>
      <xdr:colOff>21167</xdr:colOff>
      <xdr:row>9</xdr:row>
      <xdr:rowOff>3640667</xdr:rowOff>
    </xdr:from>
    <xdr:to>
      <xdr:col>10</xdr:col>
      <xdr:colOff>1989667</xdr:colOff>
      <xdr:row>10</xdr:row>
      <xdr:rowOff>529167</xdr:rowOff>
    </xdr:to>
    <xdr:pic>
      <xdr:nvPicPr>
        <xdr:cNvPr id="3" name="Imagen 2"/>
        <xdr:cNvPicPr>
          <a:picLocks noChangeAspect="1"/>
        </xdr:cNvPicPr>
      </xdr:nvPicPr>
      <xdr:blipFill>
        <a:blip xmlns:r="http://schemas.openxmlformats.org/officeDocument/2006/relationships" r:embed="rId1"/>
        <a:stretch>
          <a:fillRect/>
        </a:stretch>
      </xdr:blipFill>
      <xdr:spPr>
        <a:xfrm>
          <a:off x="16372417" y="5725584"/>
          <a:ext cx="1968500" cy="571500"/>
        </a:xfrm>
        <a:prstGeom prst="rect">
          <a:avLst/>
        </a:prstGeom>
      </xdr:spPr>
    </xdr:pic>
    <xdr:clientData/>
  </xdr:twoCellAnchor>
  <xdr:twoCellAnchor editAs="oneCell">
    <xdr:from>
      <xdr:col>10</xdr:col>
      <xdr:colOff>42334</xdr:colOff>
      <xdr:row>10</xdr:row>
      <xdr:rowOff>550333</xdr:rowOff>
    </xdr:from>
    <xdr:to>
      <xdr:col>10</xdr:col>
      <xdr:colOff>2048934</xdr:colOff>
      <xdr:row>11</xdr:row>
      <xdr:rowOff>541867</xdr:rowOff>
    </xdr:to>
    <xdr:pic>
      <xdr:nvPicPr>
        <xdr:cNvPr id="4" name="Imagen 3"/>
        <xdr:cNvPicPr>
          <a:picLocks noChangeAspect="1"/>
        </xdr:cNvPicPr>
      </xdr:nvPicPr>
      <xdr:blipFill>
        <a:blip xmlns:r="http://schemas.openxmlformats.org/officeDocument/2006/relationships" r:embed="rId2"/>
        <a:stretch>
          <a:fillRect/>
        </a:stretch>
      </xdr:blipFill>
      <xdr:spPr>
        <a:xfrm>
          <a:off x="16393584" y="6318250"/>
          <a:ext cx="2006600" cy="584200"/>
        </a:xfrm>
        <a:prstGeom prst="rect">
          <a:avLst/>
        </a:prstGeom>
      </xdr:spPr>
    </xdr:pic>
    <xdr:clientData/>
  </xdr:twoCellAnchor>
  <xdr:twoCellAnchor editAs="oneCell">
    <xdr:from>
      <xdr:col>10</xdr:col>
      <xdr:colOff>42334</xdr:colOff>
      <xdr:row>11</xdr:row>
      <xdr:rowOff>529167</xdr:rowOff>
    </xdr:from>
    <xdr:to>
      <xdr:col>15</xdr:col>
      <xdr:colOff>330201</xdr:colOff>
      <xdr:row>12</xdr:row>
      <xdr:rowOff>518583</xdr:rowOff>
    </xdr:to>
    <xdr:pic>
      <xdr:nvPicPr>
        <xdr:cNvPr id="5" name="Imagen 4"/>
        <xdr:cNvPicPr>
          <a:picLocks noChangeAspect="1"/>
        </xdr:cNvPicPr>
      </xdr:nvPicPr>
      <xdr:blipFill>
        <a:blip xmlns:r="http://schemas.openxmlformats.org/officeDocument/2006/relationships" r:embed="rId3"/>
        <a:stretch>
          <a:fillRect/>
        </a:stretch>
      </xdr:blipFill>
      <xdr:spPr>
        <a:xfrm>
          <a:off x="16393584" y="6889750"/>
          <a:ext cx="2552700" cy="571500"/>
        </a:xfrm>
        <a:prstGeom prst="rect">
          <a:avLst/>
        </a:prstGeom>
      </xdr:spPr>
    </xdr:pic>
    <xdr:clientData/>
  </xdr:twoCellAnchor>
  <xdr:twoCellAnchor editAs="oneCell">
    <xdr:from>
      <xdr:col>10</xdr:col>
      <xdr:colOff>10584</xdr:colOff>
      <xdr:row>12</xdr:row>
      <xdr:rowOff>518583</xdr:rowOff>
    </xdr:from>
    <xdr:to>
      <xdr:col>10</xdr:col>
      <xdr:colOff>2017184</xdr:colOff>
      <xdr:row>13</xdr:row>
      <xdr:rowOff>541867</xdr:rowOff>
    </xdr:to>
    <xdr:pic>
      <xdr:nvPicPr>
        <xdr:cNvPr id="6" name="Imagen 5"/>
        <xdr:cNvPicPr>
          <a:picLocks noChangeAspect="1"/>
        </xdr:cNvPicPr>
      </xdr:nvPicPr>
      <xdr:blipFill>
        <a:blip xmlns:r="http://schemas.openxmlformats.org/officeDocument/2006/relationships" r:embed="rId4"/>
        <a:stretch>
          <a:fillRect/>
        </a:stretch>
      </xdr:blipFill>
      <xdr:spPr>
        <a:xfrm>
          <a:off x="16361834" y="7461250"/>
          <a:ext cx="2006600" cy="584200"/>
        </a:xfrm>
        <a:prstGeom prst="rect">
          <a:avLst/>
        </a:prstGeom>
      </xdr:spPr>
    </xdr:pic>
    <xdr:clientData/>
  </xdr:twoCellAnchor>
  <xdr:twoCellAnchor editAs="oneCell">
    <xdr:from>
      <xdr:col>10</xdr:col>
      <xdr:colOff>21167</xdr:colOff>
      <xdr:row>15</xdr:row>
      <xdr:rowOff>42334</xdr:rowOff>
    </xdr:from>
    <xdr:to>
      <xdr:col>15</xdr:col>
      <xdr:colOff>359834</xdr:colOff>
      <xdr:row>15</xdr:row>
      <xdr:rowOff>613834</xdr:rowOff>
    </xdr:to>
    <xdr:pic>
      <xdr:nvPicPr>
        <xdr:cNvPr id="8" name="Imagen 7"/>
        <xdr:cNvPicPr>
          <a:picLocks noChangeAspect="1"/>
        </xdr:cNvPicPr>
      </xdr:nvPicPr>
      <xdr:blipFill>
        <a:blip xmlns:r="http://schemas.openxmlformats.org/officeDocument/2006/relationships" r:embed="rId5"/>
        <a:stretch>
          <a:fillRect/>
        </a:stretch>
      </xdr:blipFill>
      <xdr:spPr>
        <a:xfrm>
          <a:off x="16372417" y="11006667"/>
          <a:ext cx="2603500" cy="571500"/>
        </a:xfrm>
        <a:prstGeom prst="rect">
          <a:avLst/>
        </a:prstGeom>
      </xdr:spPr>
    </xdr:pic>
    <xdr:clientData/>
  </xdr:twoCellAnchor>
  <xdr:twoCellAnchor editAs="oneCell">
    <xdr:from>
      <xdr:col>10</xdr:col>
      <xdr:colOff>21167</xdr:colOff>
      <xdr:row>15</xdr:row>
      <xdr:rowOff>666750</xdr:rowOff>
    </xdr:from>
    <xdr:to>
      <xdr:col>10</xdr:col>
      <xdr:colOff>2040467</xdr:colOff>
      <xdr:row>16</xdr:row>
      <xdr:rowOff>529166</xdr:rowOff>
    </xdr:to>
    <xdr:pic>
      <xdr:nvPicPr>
        <xdr:cNvPr id="9" name="Imagen 8"/>
        <xdr:cNvPicPr>
          <a:picLocks noChangeAspect="1"/>
        </xdr:cNvPicPr>
      </xdr:nvPicPr>
      <xdr:blipFill>
        <a:blip xmlns:r="http://schemas.openxmlformats.org/officeDocument/2006/relationships" r:embed="rId6"/>
        <a:stretch>
          <a:fillRect/>
        </a:stretch>
      </xdr:blipFill>
      <xdr:spPr>
        <a:xfrm>
          <a:off x="16372417" y="11631083"/>
          <a:ext cx="2019300" cy="571500"/>
        </a:xfrm>
        <a:prstGeom prst="rect">
          <a:avLst/>
        </a:prstGeom>
      </xdr:spPr>
    </xdr:pic>
    <xdr:clientData/>
  </xdr:twoCellAnchor>
  <xdr:twoCellAnchor editAs="oneCell">
    <xdr:from>
      <xdr:col>10</xdr:col>
      <xdr:colOff>63501</xdr:colOff>
      <xdr:row>17</xdr:row>
      <xdr:rowOff>52916</xdr:rowOff>
    </xdr:from>
    <xdr:to>
      <xdr:col>10</xdr:col>
      <xdr:colOff>2070101</xdr:colOff>
      <xdr:row>17</xdr:row>
      <xdr:rowOff>637116</xdr:rowOff>
    </xdr:to>
    <xdr:pic>
      <xdr:nvPicPr>
        <xdr:cNvPr id="10" name="Imagen 9"/>
        <xdr:cNvPicPr>
          <a:picLocks noChangeAspect="1"/>
        </xdr:cNvPicPr>
      </xdr:nvPicPr>
      <xdr:blipFill>
        <a:blip xmlns:r="http://schemas.openxmlformats.org/officeDocument/2006/relationships" r:embed="rId4"/>
        <a:stretch>
          <a:fillRect/>
        </a:stretch>
      </xdr:blipFill>
      <xdr:spPr>
        <a:xfrm>
          <a:off x="16414751" y="12297833"/>
          <a:ext cx="2006600" cy="584200"/>
        </a:xfrm>
        <a:prstGeom prst="rect">
          <a:avLst/>
        </a:prstGeom>
      </xdr:spPr>
    </xdr:pic>
    <xdr:clientData/>
  </xdr:twoCellAnchor>
  <xdr:twoCellAnchor editAs="oneCell">
    <xdr:from>
      <xdr:col>10</xdr:col>
      <xdr:colOff>31751</xdr:colOff>
      <xdr:row>17</xdr:row>
      <xdr:rowOff>656166</xdr:rowOff>
    </xdr:from>
    <xdr:to>
      <xdr:col>10</xdr:col>
      <xdr:colOff>2000251</xdr:colOff>
      <xdr:row>18</xdr:row>
      <xdr:rowOff>508000</xdr:rowOff>
    </xdr:to>
    <xdr:pic>
      <xdr:nvPicPr>
        <xdr:cNvPr id="11" name="Imagen 10"/>
        <xdr:cNvPicPr>
          <a:picLocks noChangeAspect="1"/>
        </xdr:cNvPicPr>
      </xdr:nvPicPr>
      <xdr:blipFill>
        <a:blip xmlns:r="http://schemas.openxmlformats.org/officeDocument/2006/relationships" r:embed="rId1"/>
        <a:stretch>
          <a:fillRect/>
        </a:stretch>
      </xdr:blipFill>
      <xdr:spPr>
        <a:xfrm>
          <a:off x="16383001" y="12901083"/>
          <a:ext cx="1968500" cy="571500"/>
        </a:xfrm>
        <a:prstGeom prst="rect">
          <a:avLst/>
        </a:prstGeom>
      </xdr:spPr>
    </xdr:pic>
    <xdr:clientData/>
  </xdr:twoCellAnchor>
  <xdr:twoCellAnchor editAs="oneCell">
    <xdr:from>
      <xdr:col>10</xdr:col>
      <xdr:colOff>160308</xdr:colOff>
      <xdr:row>19</xdr:row>
      <xdr:rowOff>423332</xdr:rowOff>
    </xdr:from>
    <xdr:to>
      <xdr:col>15</xdr:col>
      <xdr:colOff>800101</xdr:colOff>
      <xdr:row>19</xdr:row>
      <xdr:rowOff>2800349</xdr:rowOff>
    </xdr:to>
    <xdr:pic>
      <xdr:nvPicPr>
        <xdr:cNvPr id="12" name="Imagen 11"/>
        <xdr:cNvPicPr>
          <a:picLocks noChangeAspect="1"/>
        </xdr:cNvPicPr>
      </xdr:nvPicPr>
      <xdr:blipFill>
        <a:blip xmlns:r="http://schemas.openxmlformats.org/officeDocument/2006/relationships" r:embed="rId7"/>
        <a:stretch>
          <a:fillRect/>
        </a:stretch>
      </xdr:blipFill>
      <xdr:spPr>
        <a:xfrm>
          <a:off x="16511558" y="13948832"/>
          <a:ext cx="2904626" cy="2377017"/>
        </a:xfrm>
        <a:prstGeom prst="rect">
          <a:avLst/>
        </a:prstGeom>
      </xdr:spPr>
    </xdr:pic>
    <xdr:clientData/>
  </xdr:twoCellAnchor>
  <xdr:twoCellAnchor editAs="oneCell">
    <xdr:from>
      <xdr:col>9</xdr:col>
      <xdr:colOff>2645833</xdr:colOff>
      <xdr:row>19</xdr:row>
      <xdr:rowOff>3693584</xdr:rowOff>
    </xdr:from>
    <xdr:to>
      <xdr:col>10</xdr:col>
      <xdr:colOff>1957916</xdr:colOff>
      <xdr:row>20</xdr:row>
      <xdr:rowOff>560917</xdr:rowOff>
    </xdr:to>
    <xdr:pic>
      <xdr:nvPicPr>
        <xdr:cNvPr id="13" name="Imagen 12"/>
        <xdr:cNvPicPr>
          <a:picLocks noChangeAspect="1"/>
        </xdr:cNvPicPr>
      </xdr:nvPicPr>
      <xdr:blipFill>
        <a:blip xmlns:r="http://schemas.openxmlformats.org/officeDocument/2006/relationships" r:embed="rId1"/>
        <a:stretch>
          <a:fillRect/>
        </a:stretch>
      </xdr:blipFill>
      <xdr:spPr>
        <a:xfrm>
          <a:off x="16340666" y="17219084"/>
          <a:ext cx="1968500" cy="571500"/>
        </a:xfrm>
        <a:prstGeom prst="rect">
          <a:avLst/>
        </a:prstGeom>
      </xdr:spPr>
    </xdr:pic>
    <xdr:clientData/>
  </xdr:twoCellAnchor>
  <xdr:twoCellAnchor editAs="oneCell">
    <xdr:from>
      <xdr:col>10</xdr:col>
      <xdr:colOff>31750</xdr:colOff>
      <xdr:row>20</xdr:row>
      <xdr:rowOff>582083</xdr:rowOff>
    </xdr:from>
    <xdr:to>
      <xdr:col>10</xdr:col>
      <xdr:colOff>2038350</xdr:colOff>
      <xdr:row>21</xdr:row>
      <xdr:rowOff>541867</xdr:rowOff>
    </xdr:to>
    <xdr:pic>
      <xdr:nvPicPr>
        <xdr:cNvPr id="14" name="Imagen 13"/>
        <xdr:cNvPicPr>
          <a:picLocks noChangeAspect="1"/>
        </xdr:cNvPicPr>
      </xdr:nvPicPr>
      <xdr:blipFill>
        <a:blip xmlns:r="http://schemas.openxmlformats.org/officeDocument/2006/relationships" r:embed="rId2"/>
        <a:stretch>
          <a:fillRect/>
        </a:stretch>
      </xdr:blipFill>
      <xdr:spPr>
        <a:xfrm>
          <a:off x="16383000" y="17811750"/>
          <a:ext cx="2006600" cy="584200"/>
        </a:xfrm>
        <a:prstGeom prst="rect">
          <a:avLst/>
        </a:prstGeom>
      </xdr:spPr>
    </xdr:pic>
    <xdr:clientData/>
  </xdr:twoCellAnchor>
  <xdr:twoCellAnchor editAs="oneCell">
    <xdr:from>
      <xdr:col>10</xdr:col>
      <xdr:colOff>0</xdr:colOff>
      <xdr:row>21</xdr:row>
      <xdr:rowOff>529167</xdr:rowOff>
    </xdr:from>
    <xdr:to>
      <xdr:col>15</xdr:col>
      <xdr:colOff>325967</xdr:colOff>
      <xdr:row>22</xdr:row>
      <xdr:rowOff>531283</xdr:rowOff>
    </xdr:to>
    <xdr:pic>
      <xdr:nvPicPr>
        <xdr:cNvPr id="15" name="Imagen 14"/>
        <xdr:cNvPicPr>
          <a:picLocks noChangeAspect="1"/>
        </xdr:cNvPicPr>
      </xdr:nvPicPr>
      <xdr:blipFill>
        <a:blip xmlns:r="http://schemas.openxmlformats.org/officeDocument/2006/relationships" r:embed="rId8"/>
        <a:stretch>
          <a:fillRect/>
        </a:stretch>
      </xdr:blipFill>
      <xdr:spPr>
        <a:xfrm>
          <a:off x="16351250" y="18383250"/>
          <a:ext cx="2590800" cy="584200"/>
        </a:xfrm>
        <a:prstGeom prst="rect">
          <a:avLst/>
        </a:prstGeom>
      </xdr:spPr>
    </xdr:pic>
    <xdr:clientData/>
  </xdr:twoCellAnchor>
  <xdr:twoCellAnchor editAs="oneCell">
    <xdr:from>
      <xdr:col>10</xdr:col>
      <xdr:colOff>52917</xdr:colOff>
      <xdr:row>22</xdr:row>
      <xdr:rowOff>550333</xdr:rowOff>
    </xdr:from>
    <xdr:to>
      <xdr:col>15</xdr:col>
      <xdr:colOff>340784</xdr:colOff>
      <xdr:row>23</xdr:row>
      <xdr:rowOff>539750</xdr:rowOff>
    </xdr:to>
    <xdr:pic>
      <xdr:nvPicPr>
        <xdr:cNvPr id="16" name="Imagen 15"/>
        <xdr:cNvPicPr>
          <a:picLocks noChangeAspect="1"/>
        </xdr:cNvPicPr>
      </xdr:nvPicPr>
      <xdr:blipFill>
        <a:blip xmlns:r="http://schemas.openxmlformats.org/officeDocument/2006/relationships" r:embed="rId3"/>
        <a:stretch>
          <a:fillRect/>
        </a:stretch>
      </xdr:blipFill>
      <xdr:spPr>
        <a:xfrm>
          <a:off x="16404167" y="18986500"/>
          <a:ext cx="2552700" cy="571500"/>
        </a:xfrm>
        <a:prstGeom prst="rect">
          <a:avLst/>
        </a:prstGeom>
      </xdr:spPr>
    </xdr:pic>
    <xdr:clientData/>
  </xdr:twoCellAnchor>
  <xdr:twoCellAnchor editAs="oneCell">
    <xdr:from>
      <xdr:col>10</xdr:col>
      <xdr:colOff>107691</xdr:colOff>
      <xdr:row>24</xdr:row>
      <xdr:rowOff>63500</xdr:rowOff>
    </xdr:from>
    <xdr:to>
      <xdr:col>15</xdr:col>
      <xdr:colOff>177799</xdr:colOff>
      <xdr:row>24</xdr:row>
      <xdr:rowOff>2575983</xdr:rowOff>
    </xdr:to>
    <xdr:pic>
      <xdr:nvPicPr>
        <xdr:cNvPr id="17" name="Imagen 16"/>
        <xdr:cNvPicPr>
          <a:picLocks noChangeAspect="1"/>
        </xdr:cNvPicPr>
      </xdr:nvPicPr>
      <xdr:blipFill>
        <a:blip xmlns:r="http://schemas.openxmlformats.org/officeDocument/2006/relationships" r:embed="rId9"/>
        <a:stretch>
          <a:fillRect/>
        </a:stretch>
      </xdr:blipFill>
      <xdr:spPr>
        <a:xfrm>
          <a:off x="16458941" y="19663833"/>
          <a:ext cx="2334941" cy="2512483"/>
        </a:xfrm>
        <a:prstGeom prst="rect">
          <a:avLst/>
        </a:prstGeom>
      </xdr:spPr>
    </xdr:pic>
    <xdr:clientData/>
  </xdr:twoCellAnchor>
  <xdr:twoCellAnchor editAs="oneCell">
    <xdr:from>
      <xdr:col>10</xdr:col>
      <xdr:colOff>10584</xdr:colOff>
      <xdr:row>24</xdr:row>
      <xdr:rowOff>2614083</xdr:rowOff>
    </xdr:from>
    <xdr:to>
      <xdr:col>16</xdr:col>
      <xdr:colOff>349251</xdr:colOff>
      <xdr:row>25</xdr:row>
      <xdr:rowOff>541866</xdr:rowOff>
    </xdr:to>
    <xdr:pic>
      <xdr:nvPicPr>
        <xdr:cNvPr id="18" name="Imagen 17"/>
        <xdr:cNvPicPr>
          <a:picLocks noChangeAspect="1"/>
        </xdr:cNvPicPr>
      </xdr:nvPicPr>
      <xdr:blipFill>
        <a:blip xmlns:r="http://schemas.openxmlformats.org/officeDocument/2006/relationships" r:embed="rId10"/>
        <a:stretch>
          <a:fillRect/>
        </a:stretch>
      </xdr:blipFill>
      <xdr:spPr>
        <a:xfrm>
          <a:off x="16361834" y="22214416"/>
          <a:ext cx="3429000" cy="584200"/>
        </a:xfrm>
        <a:prstGeom prst="rect">
          <a:avLst/>
        </a:prstGeom>
      </xdr:spPr>
    </xdr:pic>
    <xdr:clientData/>
  </xdr:twoCellAnchor>
  <xdr:twoCellAnchor editAs="oneCell">
    <xdr:from>
      <xdr:col>10</xdr:col>
      <xdr:colOff>52917</xdr:colOff>
      <xdr:row>26</xdr:row>
      <xdr:rowOff>52916</xdr:rowOff>
    </xdr:from>
    <xdr:to>
      <xdr:col>17</xdr:col>
      <xdr:colOff>493184</xdr:colOff>
      <xdr:row>26</xdr:row>
      <xdr:rowOff>662516</xdr:rowOff>
    </xdr:to>
    <xdr:pic>
      <xdr:nvPicPr>
        <xdr:cNvPr id="19" name="Imagen 18"/>
        <xdr:cNvPicPr>
          <a:picLocks noChangeAspect="1"/>
        </xdr:cNvPicPr>
      </xdr:nvPicPr>
      <xdr:blipFill>
        <a:blip xmlns:r="http://schemas.openxmlformats.org/officeDocument/2006/relationships" r:embed="rId11"/>
        <a:stretch>
          <a:fillRect/>
        </a:stretch>
      </xdr:blipFill>
      <xdr:spPr>
        <a:xfrm>
          <a:off x="16404167" y="22934083"/>
          <a:ext cx="4356100" cy="609600"/>
        </a:xfrm>
        <a:prstGeom prst="rect">
          <a:avLst/>
        </a:prstGeom>
      </xdr:spPr>
    </xdr:pic>
    <xdr:clientData/>
  </xdr:twoCellAnchor>
  <xdr:twoCellAnchor editAs="oneCell">
    <xdr:from>
      <xdr:col>10</xdr:col>
      <xdr:colOff>63501</xdr:colOff>
      <xdr:row>26</xdr:row>
      <xdr:rowOff>666750</xdr:rowOff>
    </xdr:from>
    <xdr:to>
      <xdr:col>16</xdr:col>
      <xdr:colOff>656168</xdr:colOff>
      <xdr:row>27</xdr:row>
      <xdr:rowOff>516467</xdr:rowOff>
    </xdr:to>
    <xdr:pic>
      <xdr:nvPicPr>
        <xdr:cNvPr id="20" name="Imagen 19"/>
        <xdr:cNvPicPr>
          <a:picLocks noChangeAspect="1"/>
        </xdr:cNvPicPr>
      </xdr:nvPicPr>
      <xdr:blipFill>
        <a:blip xmlns:r="http://schemas.openxmlformats.org/officeDocument/2006/relationships" r:embed="rId12"/>
        <a:stretch>
          <a:fillRect/>
        </a:stretch>
      </xdr:blipFill>
      <xdr:spPr>
        <a:xfrm>
          <a:off x="16414751" y="23547917"/>
          <a:ext cx="3683000" cy="558800"/>
        </a:xfrm>
        <a:prstGeom prst="rect">
          <a:avLst/>
        </a:prstGeom>
      </xdr:spPr>
    </xdr:pic>
    <xdr:clientData/>
  </xdr:twoCellAnchor>
  <xdr:twoCellAnchor editAs="oneCell">
    <xdr:from>
      <xdr:col>10</xdr:col>
      <xdr:colOff>31750</xdr:colOff>
      <xdr:row>27</xdr:row>
      <xdr:rowOff>560916</xdr:rowOff>
    </xdr:from>
    <xdr:to>
      <xdr:col>10</xdr:col>
      <xdr:colOff>1606550</xdr:colOff>
      <xdr:row>28</xdr:row>
      <xdr:rowOff>565149</xdr:rowOff>
    </xdr:to>
    <xdr:pic>
      <xdr:nvPicPr>
        <xdr:cNvPr id="21" name="Imagen 20"/>
        <xdr:cNvPicPr>
          <a:picLocks noChangeAspect="1"/>
        </xdr:cNvPicPr>
      </xdr:nvPicPr>
      <xdr:blipFill>
        <a:blip xmlns:r="http://schemas.openxmlformats.org/officeDocument/2006/relationships" r:embed="rId13"/>
        <a:stretch>
          <a:fillRect/>
        </a:stretch>
      </xdr:blipFill>
      <xdr:spPr>
        <a:xfrm>
          <a:off x="16383000" y="24151166"/>
          <a:ext cx="1574800" cy="596900"/>
        </a:xfrm>
        <a:prstGeom prst="rect">
          <a:avLst/>
        </a:prstGeom>
      </xdr:spPr>
    </xdr:pic>
    <xdr:clientData/>
  </xdr:twoCellAnchor>
  <xdr:twoCellAnchor editAs="oneCell">
    <xdr:from>
      <xdr:col>10</xdr:col>
      <xdr:colOff>52916</xdr:colOff>
      <xdr:row>29</xdr:row>
      <xdr:rowOff>20374</xdr:rowOff>
    </xdr:from>
    <xdr:to>
      <xdr:col>16</xdr:col>
      <xdr:colOff>351366</xdr:colOff>
      <xdr:row>29</xdr:row>
      <xdr:rowOff>3175000</xdr:rowOff>
    </xdr:to>
    <xdr:pic>
      <xdr:nvPicPr>
        <xdr:cNvPr id="22" name="Imagen 21"/>
        <xdr:cNvPicPr>
          <a:picLocks noChangeAspect="1"/>
        </xdr:cNvPicPr>
      </xdr:nvPicPr>
      <xdr:blipFill>
        <a:blip xmlns:r="http://schemas.openxmlformats.org/officeDocument/2006/relationships" r:embed="rId14"/>
        <a:stretch>
          <a:fillRect/>
        </a:stretch>
      </xdr:blipFill>
      <xdr:spPr>
        <a:xfrm>
          <a:off x="16404166" y="24817124"/>
          <a:ext cx="3388783" cy="3154626"/>
        </a:xfrm>
        <a:prstGeom prst="rect">
          <a:avLst/>
        </a:prstGeom>
      </xdr:spPr>
    </xdr:pic>
    <xdr:clientData/>
  </xdr:twoCellAnchor>
  <xdr:twoCellAnchor editAs="oneCell">
    <xdr:from>
      <xdr:col>10</xdr:col>
      <xdr:colOff>95250</xdr:colOff>
      <xdr:row>30</xdr:row>
      <xdr:rowOff>0</xdr:rowOff>
    </xdr:from>
    <xdr:to>
      <xdr:col>16</xdr:col>
      <xdr:colOff>433917</xdr:colOff>
      <xdr:row>30</xdr:row>
      <xdr:rowOff>584200</xdr:rowOff>
    </xdr:to>
    <xdr:pic>
      <xdr:nvPicPr>
        <xdr:cNvPr id="23" name="Imagen 22"/>
        <xdr:cNvPicPr>
          <a:picLocks noChangeAspect="1"/>
        </xdr:cNvPicPr>
      </xdr:nvPicPr>
      <xdr:blipFill>
        <a:blip xmlns:r="http://schemas.openxmlformats.org/officeDocument/2006/relationships" r:embed="rId10"/>
        <a:stretch>
          <a:fillRect/>
        </a:stretch>
      </xdr:blipFill>
      <xdr:spPr>
        <a:xfrm>
          <a:off x="16446500" y="28035250"/>
          <a:ext cx="3429000" cy="584200"/>
        </a:xfrm>
        <a:prstGeom prst="rect">
          <a:avLst/>
        </a:prstGeom>
      </xdr:spPr>
    </xdr:pic>
    <xdr:clientData/>
  </xdr:twoCellAnchor>
  <xdr:twoCellAnchor editAs="oneCell">
    <xdr:from>
      <xdr:col>10</xdr:col>
      <xdr:colOff>31750</xdr:colOff>
      <xdr:row>31</xdr:row>
      <xdr:rowOff>84667</xdr:rowOff>
    </xdr:from>
    <xdr:to>
      <xdr:col>17</xdr:col>
      <xdr:colOff>472017</xdr:colOff>
      <xdr:row>31</xdr:row>
      <xdr:rowOff>694267</xdr:rowOff>
    </xdr:to>
    <xdr:pic>
      <xdr:nvPicPr>
        <xdr:cNvPr id="24" name="Imagen 23"/>
        <xdr:cNvPicPr>
          <a:picLocks noChangeAspect="1"/>
        </xdr:cNvPicPr>
      </xdr:nvPicPr>
      <xdr:blipFill>
        <a:blip xmlns:r="http://schemas.openxmlformats.org/officeDocument/2006/relationships" r:embed="rId11"/>
        <a:stretch>
          <a:fillRect/>
        </a:stretch>
      </xdr:blipFill>
      <xdr:spPr>
        <a:xfrm>
          <a:off x="16383000" y="28765500"/>
          <a:ext cx="4356100" cy="609600"/>
        </a:xfrm>
        <a:prstGeom prst="rect">
          <a:avLst/>
        </a:prstGeom>
      </xdr:spPr>
    </xdr:pic>
    <xdr:clientData/>
  </xdr:twoCellAnchor>
  <xdr:twoCellAnchor editAs="oneCell">
    <xdr:from>
      <xdr:col>10</xdr:col>
      <xdr:colOff>42333</xdr:colOff>
      <xdr:row>32</xdr:row>
      <xdr:rowOff>10583</xdr:rowOff>
    </xdr:from>
    <xdr:to>
      <xdr:col>16</xdr:col>
      <xdr:colOff>635000</xdr:colOff>
      <xdr:row>32</xdr:row>
      <xdr:rowOff>569383</xdr:rowOff>
    </xdr:to>
    <xdr:pic>
      <xdr:nvPicPr>
        <xdr:cNvPr id="25" name="Imagen 24"/>
        <xdr:cNvPicPr>
          <a:picLocks noChangeAspect="1"/>
        </xdr:cNvPicPr>
      </xdr:nvPicPr>
      <xdr:blipFill>
        <a:blip xmlns:r="http://schemas.openxmlformats.org/officeDocument/2006/relationships" r:embed="rId12"/>
        <a:stretch>
          <a:fillRect/>
        </a:stretch>
      </xdr:blipFill>
      <xdr:spPr>
        <a:xfrm>
          <a:off x="16393583" y="29442833"/>
          <a:ext cx="3683000" cy="558800"/>
        </a:xfrm>
        <a:prstGeom prst="rect">
          <a:avLst/>
        </a:prstGeom>
      </xdr:spPr>
    </xdr:pic>
    <xdr:clientData/>
  </xdr:twoCellAnchor>
  <xdr:twoCellAnchor editAs="oneCell">
    <xdr:from>
      <xdr:col>10</xdr:col>
      <xdr:colOff>42334</xdr:colOff>
      <xdr:row>33</xdr:row>
      <xdr:rowOff>31750</xdr:rowOff>
    </xdr:from>
    <xdr:to>
      <xdr:col>10</xdr:col>
      <xdr:colOff>1617134</xdr:colOff>
      <xdr:row>33</xdr:row>
      <xdr:rowOff>628650</xdr:rowOff>
    </xdr:to>
    <xdr:pic>
      <xdr:nvPicPr>
        <xdr:cNvPr id="26" name="Imagen 25"/>
        <xdr:cNvPicPr>
          <a:picLocks noChangeAspect="1"/>
        </xdr:cNvPicPr>
      </xdr:nvPicPr>
      <xdr:blipFill>
        <a:blip xmlns:r="http://schemas.openxmlformats.org/officeDocument/2006/relationships" r:embed="rId13"/>
        <a:stretch>
          <a:fillRect/>
        </a:stretch>
      </xdr:blipFill>
      <xdr:spPr>
        <a:xfrm>
          <a:off x="16393584" y="30109583"/>
          <a:ext cx="1574800" cy="596900"/>
        </a:xfrm>
        <a:prstGeom prst="rect">
          <a:avLst/>
        </a:prstGeom>
      </xdr:spPr>
    </xdr:pic>
    <xdr:clientData/>
  </xdr:twoCellAnchor>
  <xdr:twoCellAnchor editAs="oneCell">
    <xdr:from>
      <xdr:col>10</xdr:col>
      <xdr:colOff>87283</xdr:colOff>
      <xdr:row>34</xdr:row>
      <xdr:rowOff>95249</xdr:rowOff>
    </xdr:from>
    <xdr:to>
      <xdr:col>15</xdr:col>
      <xdr:colOff>361950</xdr:colOff>
      <xdr:row>34</xdr:row>
      <xdr:rowOff>3012014</xdr:rowOff>
    </xdr:to>
    <xdr:pic>
      <xdr:nvPicPr>
        <xdr:cNvPr id="27" name="Imagen 26"/>
        <xdr:cNvPicPr>
          <a:picLocks noChangeAspect="1"/>
        </xdr:cNvPicPr>
      </xdr:nvPicPr>
      <xdr:blipFill>
        <a:blip xmlns:r="http://schemas.openxmlformats.org/officeDocument/2006/relationships" r:embed="rId15"/>
        <a:stretch>
          <a:fillRect/>
        </a:stretch>
      </xdr:blipFill>
      <xdr:spPr>
        <a:xfrm>
          <a:off x="16438533" y="30913916"/>
          <a:ext cx="2539500" cy="2916765"/>
        </a:xfrm>
        <a:prstGeom prst="rect">
          <a:avLst/>
        </a:prstGeom>
      </xdr:spPr>
    </xdr:pic>
    <xdr:clientData/>
  </xdr:twoCellAnchor>
  <xdr:twoCellAnchor editAs="oneCell">
    <xdr:from>
      <xdr:col>10</xdr:col>
      <xdr:colOff>74083</xdr:colOff>
      <xdr:row>35</xdr:row>
      <xdr:rowOff>137584</xdr:rowOff>
    </xdr:from>
    <xdr:to>
      <xdr:col>16</xdr:col>
      <xdr:colOff>438150</xdr:colOff>
      <xdr:row>35</xdr:row>
      <xdr:rowOff>874184</xdr:rowOff>
    </xdr:to>
    <xdr:pic>
      <xdr:nvPicPr>
        <xdr:cNvPr id="28" name="Imagen 27"/>
        <xdr:cNvPicPr>
          <a:picLocks noChangeAspect="1"/>
        </xdr:cNvPicPr>
      </xdr:nvPicPr>
      <xdr:blipFill>
        <a:blip xmlns:r="http://schemas.openxmlformats.org/officeDocument/2006/relationships" r:embed="rId16"/>
        <a:stretch>
          <a:fillRect/>
        </a:stretch>
      </xdr:blipFill>
      <xdr:spPr>
        <a:xfrm>
          <a:off x="16425333" y="34057167"/>
          <a:ext cx="3454400" cy="736600"/>
        </a:xfrm>
        <a:prstGeom prst="rect">
          <a:avLst/>
        </a:prstGeom>
      </xdr:spPr>
    </xdr:pic>
    <xdr:clientData/>
  </xdr:twoCellAnchor>
  <xdr:twoCellAnchor editAs="oneCell">
    <xdr:from>
      <xdr:col>10</xdr:col>
      <xdr:colOff>105834</xdr:colOff>
      <xdr:row>36</xdr:row>
      <xdr:rowOff>42333</xdr:rowOff>
    </xdr:from>
    <xdr:to>
      <xdr:col>16</xdr:col>
      <xdr:colOff>177801</xdr:colOff>
      <xdr:row>36</xdr:row>
      <xdr:rowOff>791633</xdr:rowOff>
    </xdr:to>
    <xdr:pic>
      <xdr:nvPicPr>
        <xdr:cNvPr id="29" name="Imagen 28"/>
        <xdr:cNvPicPr>
          <a:picLocks noChangeAspect="1"/>
        </xdr:cNvPicPr>
      </xdr:nvPicPr>
      <xdr:blipFill>
        <a:blip xmlns:r="http://schemas.openxmlformats.org/officeDocument/2006/relationships" r:embed="rId17"/>
        <a:stretch>
          <a:fillRect/>
        </a:stretch>
      </xdr:blipFill>
      <xdr:spPr>
        <a:xfrm>
          <a:off x="16457084" y="34967333"/>
          <a:ext cx="3162300" cy="749300"/>
        </a:xfrm>
        <a:prstGeom prst="rect">
          <a:avLst/>
        </a:prstGeom>
      </xdr:spPr>
    </xdr:pic>
    <xdr:clientData/>
  </xdr:twoCellAnchor>
  <xdr:twoCellAnchor editAs="oneCell">
    <xdr:from>
      <xdr:col>10</xdr:col>
      <xdr:colOff>169333</xdr:colOff>
      <xdr:row>37</xdr:row>
      <xdr:rowOff>105833</xdr:rowOff>
    </xdr:from>
    <xdr:to>
      <xdr:col>16</xdr:col>
      <xdr:colOff>254000</xdr:colOff>
      <xdr:row>37</xdr:row>
      <xdr:rowOff>855133</xdr:rowOff>
    </xdr:to>
    <xdr:pic>
      <xdr:nvPicPr>
        <xdr:cNvPr id="30" name="Imagen 29"/>
        <xdr:cNvPicPr>
          <a:picLocks noChangeAspect="1"/>
        </xdr:cNvPicPr>
      </xdr:nvPicPr>
      <xdr:blipFill>
        <a:blip xmlns:r="http://schemas.openxmlformats.org/officeDocument/2006/relationships" r:embed="rId18"/>
        <a:stretch>
          <a:fillRect/>
        </a:stretch>
      </xdr:blipFill>
      <xdr:spPr>
        <a:xfrm>
          <a:off x="16520583" y="35909250"/>
          <a:ext cx="3175000" cy="749300"/>
        </a:xfrm>
        <a:prstGeom prst="rect">
          <a:avLst/>
        </a:prstGeom>
      </xdr:spPr>
    </xdr:pic>
    <xdr:clientData/>
  </xdr:twoCellAnchor>
  <xdr:twoCellAnchor editAs="oneCell">
    <xdr:from>
      <xdr:col>10</xdr:col>
      <xdr:colOff>179917</xdr:colOff>
      <xdr:row>38</xdr:row>
      <xdr:rowOff>63499</xdr:rowOff>
    </xdr:from>
    <xdr:to>
      <xdr:col>15</xdr:col>
      <xdr:colOff>493184</xdr:colOff>
      <xdr:row>38</xdr:row>
      <xdr:rowOff>812799</xdr:rowOff>
    </xdr:to>
    <xdr:pic>
      <xdr:nvPicPr>
        <xdr:cNvPr id="31" name="Imagen 30"/>
        <xdr:cNvPicPr>
          <a:picLocks noChangeAspect="1"/>
        </xdr:cNvPicPr>
      </xdr:nvPicPr>
      <xdr:blipFill>
        <a:blip xmlns:r="http://schemas.openxmlformats.org/officeDocument/2006/relationships" r:embed="rId19"/>
        <a:stretch>
          <a:fillRect/>
        </a:stretch>
      </xdr:blipFill>
      <xdr:spPr>
        <a:xfrm>
          <a:off x="16531167" y="36829999"/>
          <a:ext cx="2578100" cy="749300"/>
        </a:xfrm>
        <a:prstGeom prst="rect">
          <a:avLst/>
        </a:prstGeom>
      </xdr:spPr>
    </xdr:pic>
    <xdr:clientData/>
  </xdr:twoCellAnchor>
  <xdr:twoCellAnchor editAs="oneCell">
    <xdr:from>
      <xdr:col>10</xdr:col>
      <xdr:colOff>111703</xdr:colOff>
      <xdr:row>39</xdr:row>
      <xdr:rowOff>31750</xdr:rowOff>
    </xdr:from>
    <xdr:to>
      <xdr:col>16</xdr:col>
      <xdr:colOff>253999</xdr:colOff>
      <xdr:row>39</xdr:row>
      <xdr:rowOff>3647016</xdr:rowOff>
    </xdr:to>
    <xdr:pic>
      <xdr:nvPicPr>
        <xdr:cNvPr id="32" name="Imagen 31"/>
        <xdr:cNvPicPr>
          <a:picLocks noChangeAspect="1"/>
        </xdr:cNvPicPr>
      </xdr:nvPicPr>
      <xdr:blipFill>
        <a:blip xmlns:r="http://schemas.openxmlformats.org/officeDocument/2006/relationships" r:embed="rId20"/>
        <a:stretch>
          <a:fillRect/>
        </a:stretch>
      </xdr:blipFill>
      <xdr:spPr>
        <a:xfrm>
          <a:off x="16462953" y="37740167"/>
          <a:ext cx="3232629" cy="3615266"/>
        </a:xfrm>
        <a:prstGeom prst="rect">
          <a:avLst/>
        </a:prstGeom>
      </xdr:spPr>
    </xdr:pic>
    <xdr:clientData/>
  </xdr:twoCellAnchor>
  <xdr:twoCellAnchor editAs="oneCell">
    <xdr:from>
      <xdr:col>10</xdr:col>
      <xdr:colOff>0</xdr:colOff>
      <xdr:row>40</xdr:row>
      <xdr:rowOff>74083</xdr:rowOff>
    </xdr:from>
    <xdr:to>
      <xdr:col>15</xdr:col>
      <xdr:colOff>605367</xdr:colOff>
      <xdr:row>40</xdr:row>
      <xdr:rowOff>823383</xdr:rowOff>
    </xdr:to>
    <xdr:pic>
      <xdr:nvPicPr>
        <xdr:cNvPr id="33" name="Imagen 32"/>
        <xdr:cNvPicPr>
          <a:picLocks noChangeAspect="1"/>
        </xdr:cNvPicPr>
      </xdr:nvPicPr>
      <xdr:blipFill>
        <a:blip xmlns:r="http://schemas.openxmlformats.org/officeDocument/2006/relationships" r:embed="rId21"/>
        <a:stretch>
          <a:fillRect/>
        </a:stretch>
      </xdr:blipFill>
      <xdr:spPr>
        <a:xfrm>
          <a:off x="16351250" y="41550166"/>
          <a:ext cx="2870200" cy="749300"/>
        </a:xfrm>
        <a:prstGeom prst="rect">
          <a:avLst/>
        </a:prstGeom>
      </xdr:spPr>
    </xdr:pic>
    <xdr:clientData/>
  </xdr:twoCellAnchor>
  <xdr:twoCellAnchor editAs="oneCell">
    <xdr:from>
      <xdr:col>10</xdr:col>
      <xdr:colOff>95249</xdr:colOff>
      <xdr:row>41</xdr:row>
      <xdr:rowOff>63500</xdr:rowOff>
    </xdr:from>
    <xdr:to>
      <xdr:col>15</xdr:col>
      <xdr:colOff>408516</xdr:colOff>
      <xdr:row>41</xdr:row>
      <xdr:rowOff>812800</xdr:rowOff>
    </xdr:to>
    <xdr:pic>
      <xdr:nvPicPr>
        <xdr:cNvPr id="34" name="Imagen 33"/>
        <xdr:cNvPicPr>
          <a:picLocks noChangeAspect="1"/>
        </xdr:cNvPicPr>
      </xdr:nvPicPr>
      <xdr:blipFill>
        <a:blip xmlns:r="http://schemas.openxmlformats.org/officeDocument/2006/relationships" r:embed="rId22"/>
        <a:stretch>
          <a:fillRect/>
        </a:stretch>
      </xdr:blipFill>
      <xdr:spPr>
        <a:xfrm>
          <a:off x="16446499" y="42418000"/>
          <a:ext cx="2578100" cy="749300"/>
        </a:xfrm>
        <a:prstGeom prst="rect">
          <a:avLst/>
        </a:prstGeom>
      </xdr:spPr>
    </xdr:pic>
    <xdr:clientData/>
  </xdr:twoCellAnchor>
  <xdr:twoCellAnchor editAs="oneCell">
    <xdr:from>
      <xdr:col>10</xdr:col>
      <xdr:colOff>84667</xdr:colOff>
      <xdr:row>42</xdr:row>
      <xdr:rowOff>84667</xdr:rowOff>
    </xdr:from>
    <xdr:to>
      <xdr:col>16</xdr:col>
      <xdr:colOff>156634</xdr:colOff>
      <xdr:row>42</xdr:row>
      <xdr:rowOff>833967</xdr:rowOff>
    </xdr:to>
    <xdr:pic>
      <xdr:nvPicPr>
        <xdr:cNvPr id="35" name="Imagen 34"/>
        <xdr:cNvPicPr>
          <a:picLocks noChangeAspect="1"/>
        </xdr:cNvPicPr>
      </xdr:nvPicPr>
      <xdr:blipFill>
        <a:blip xmlns:r="http://schemas.openxmlformats.org/officeDocument/2006/relationships" r:embed="rId23"/>
        <a:stretch>
          <a:fillRect/>
        </a:stretch>
      </xdr:blipFill>
      <xdr:spPr>
        <a:xfrm>
          <a:off x="16435917" y="43328167"/>
          <a:ext cx="3162300" cy="749300"/>
        </a:xfrm>
        <a:prstGeom prst="rect">
          <a:avLst/>
        </a:prstGeom>
      </xdr:spPr>
    </xdr:pic>
    <xdr:clientData/>
  </xdr:twoCellAnchor>
  <xdr:twoCellAnchor editAs="oneCell">
    <xdr:from>
      <xdr:col>10</xdr:col>
      <xdr:colOff>137583</xdr:colOff>
      <xdr:row>43</xdr:row>
      <xdr:rowOff>63500</xdr:rowOff>
    </xdr:from>
    <xdr:to>
      <xdr:col>15</xdr:col>
      <xdr:colOff>730250</xdr:colOff>
      <xdr:row>43</xdr:row>
      <xdr:rowOff>800100</xdr:rowOff>
    </xdr:to>
    <xdr:pic>
      <xdr:nvPicPr>
        <xdr:cNvPr id="36" name="Imagen 35"/>
        <xdr:cNvPicPr>
          <a:picLocks noChangeAspect="1"/>
        </xdr:cNvPicPr>
      </xdr:nvPicPr>
      <xdr:blipFill>
        <a:blip xmlns:r="http://schemas.openxmlformats.org/officeDocument/2006/relationships" r:embed="rId24"/>
        <a:stretch>
          <a:fillRect/>
        </a:stretch>
      </xdr:blipFill>
      <xdr:spPr>
        <a:xfrm>
          <a:off x="16488833" y="44196000"/>
          <a:ext cx="2857500" cy="736600"/>
        </a:xfrm>
        <a:prstGeom prst="rect">
          <a:avLst/>
        </a:prstGeom>
      </xdr:spPr>
    </xdr:pic>
    <xdr:clientData/>
  </xdr:twoCellAnchor>
  <xdr:twoCellAnchor editAs="oneCell">
    <xdr:from>
      <xdr:col>10</xdr:col>
      <xdr:colOff>79825</xdr:colOff>
      <xdr:row>44</xdr:row>
      <xdr:rowOff>63499</xdr:rowOff>
    </xdr:from>
    <xdr:to>
      <xdr:col>15</xdr:col>
      <xdr:colOff>31750</xdr:colOff>
      <xdr:row>44</xdr:row>
      <xdr:rowOff>3109382</xdr:rowOff>
    </xdr:to>
    <xdr:pic>
      <xdr:nvPicPr>
        <xdr:cNvPr id="37" name="Imagen 36"/>
        <xdr:cNvPicPr>
          <a:picLocks noChangeAspect="1"/>
        </xdr:cNvPicPr>
      </xdr:nvPicPr>
      <xdr:blipFill>
        <a:blip xmlns:r="http://schemas.openxmlformats.org/officeDocument/2006/relationships" r:embed="rId25"/>
        <a:stretch>
          <a:fillRect/>
        </a:stretch>
      </xdr:blipFill>
      <xdr:spPr>
        <a:xfrm>
          <a:off x="16431075" y="45137916"/>
          <a:ext cx="2216758" cy="3045883"/>
        </a:xfrm>
        <a:prstGeom prst="rect">
          <a:avLst/>
        </a:prstGeom>
      </xdr:spPr>
    </xdr:pic>
    <xdr:clientData/>
  </xdr:twoCellAnchor>
  <xdr:twoCellAnchor editAs="oneCell">
    <xdr:from>
      <xdr:col>10</xdr:col>
      <xdr:colOff>95249</xdr:colOff>
      <xdr:row>45</xdr:row>
      <xdr:rowOff>95250</xdr:rowOff>
    </xdr:from>
    <xdr:to>
      <xdr:col>15</xdr:col>
      <xdr:colOff>687916</xdr:colOff>
      <xdr:row>45</xdr:row>
      <xdr:rowOff>831850</xdr:rowOff>
    </xdr:to>
    <xdr:pic>
      <xdr:nvPicPr>
        <xdr:cNvPr id="38" name="Imagen 37"/>
        <xdr:cNvPicPr>
          <a:picLocks noChangeAspect="1"/>
        </xdr:cNvPicPr>
      </xdr:nvPicPr>
      <xdr:blipFill>
        <a:blip xmlns:r="http://schemas.openxmlformats.org/officeDocument/2006/relationships" r:embed="rId24"/>
        <a:stretch>
          <a:fillRect/>
        </a:stretch>
      </xdr:blipFill>
      <xdr:spPr>
        <a:xfrm>
          <a:off x="16446499" y="48397583"/>
          <a:ext cx="2857500" cy="736600"/>
        </a:xfrm>
        <a:prstGeom prst="rect">
          <a:avLst/>
        </a:prstGeom>
      </xdr:spPr>
    </xdr:pic>
    <xdr:clientData/>
  </xdr:twoCellAnchor>
  <xdr:twoCellAnchor editAs="oneCell">
    <xdr:from>
      <xdr:col>10</xdr:col>
      <xdr:colOff>84667</xdr:colOff>
      <xdr:row>46</xdr:row>
      <xdr:rowOff>52917</xdr:rowOff>
    </xdr:from>
    <xdr:to>
      <xdr:col>15</xdr:col>
      <xdr:colOff>410634</xdr:colOff>
      <xdr:row>46</xdr:row>
      <xdr:rowOff>802217</xdr:rowOff>
    </xdr:to>
    <xdr:pic>
      <xdr:nvPicPr>
        <xdr:cNvPr id="39" name="Imagen 38"/>
        <xdr:cNvPicPr>
          <a:picLocks noChangeAspect="1"/>
        </xdr:cNvPicPr>
      </xdr:nvPicPr>
      <xdr:blipFill>
        <a:blip xmlns:r="http://schemas.openxmlformats.org/officeDocument/2006/relationships" r:embed="rId26"/>
        <a:stretch>
          <a:fillRect/>
        </a:stretch>
      </xdr:blipFill>
      <xdr:spPr>
        <a:xfrm>
          <a:off x="16435917" y="49286584"/>
          <a:ext cx="2590800" cy="749300"/>
        </a:xfrm>
        <a:prstGeom prst="rect">
          <a:avLst/>
        </a:prstGeom>
      </xdr:spPr>
    </xdr:pic>
    <xdr:clientData/>
  </xdr:twoCellAnchor>
  <xdr:twoCellAnchor editAs="oneCell">
    <xdr:from>
      <xdr:col>10</xdr:col>
      <xdr:colOff>63500</xdr:colOff>
      <xdr:row>47</xdr:row>
      <xdr:rowOff>63500</xdr:rowOff>
    </xdr:from>
    <xdr:to>
      <xdr:col>16</xdr:col>
      <xdr:colOff>135467</xdr:colOff>
      <xdr:row>47</xdr:row>
      <xdr:rowOff>812800</xdr:rowOff>
    </xdr:to>
    <xdr:pic>
      <xdr:nvPicPr>
        <xdr:cNvPr id="40" name="Imagen 39"/>
        <xdr:cNvPicPr>
          <a:picLocks noChangeAspect="1"/>
        </xdr:cNvPicPr>
      </xdr:nvPicPr>
      <xdr:blipFill>
        <a:blip xmlns:r="http://schemas.openxmlformats.org/officeDocument/2006/relationships" r:embed="rId17"/>
        <a:stretch>
          <a:fillRect/>
        </a:stretch>
      </xdr:blipFill>
      <xdr:spPr>
        <a:xfrm>
          <a:off x="16414750" y="50175583"/>
          <a:ext cx="3162300" cy="749300"/>
        </a:xfrm>
        <a:prstGeom prst="rect">
          <a:avLst/>
        </a:prstGeom>
      </xdr:spPr>
    </xdr:pic>
    <xdr:clientData/>
  </xdr:twoCellAnchor>
  <xdr:twoCellAnchor editAs="oneCell">
    <xdr:from>
      <xdr:col>10</xdr:col>
      <xdr:colOff>105833</xdr:colOff>
      <xdr:row>48</xdr:row>
      <xdr:rowOff>31750</xdr:rowOff>
    </xdr:from>
    <xdr:to>
      <xdr:col>15</xdr:col>
      <xdr:colOff>419100</xdr:colOff>
      <xdr:row>48</xdr:row>
      <xdr:rowOff>781050</xdr:rowOff>
    </xdr:to>
    <xdr:pic>
      <xdr:nvPicPr>
        <xdr:cNvPr id="41" name="Imagen 40"/>
        <xdr:cNvPicPr>
          <a:picLocks noChangeAspect="1"/>
        </xdr:cNvPicPr>
      </xdr:nvPicPr>
      <xdr:blipFill>
        <a:blip xmlns:r="http://schemas.openxmlformats.org/officeDocument/2006/relationships" r:embed="rId19"/>
        <a:stretch>
          <a:fillRect/>
        </a:stretch>
      </xdr:blipFill>
      <xdr:spPr>
        <a:xfrm>
          <a:off x="16457083" y="51022250"/>
          <a:ext cx="2578100" cy="749300"/>
        </a:xfrm>
        <a:prstGeom prst="rect">
          <a:avLst/>
        </a:prstGeom>
      </xdr:spPr>
    </xdr:pic>
    <xdr:clientData/>
  </xdr:twoCellAnchor>
  <xdr:twoCellAnchor editAs="oneCell">
    <xdr:from>
      <xdr:col>10</xdr:col>
      <xdr:colOff>59325</xdr:colOff>
      <xdr:row>9</xdr:row>
      <xdr:rowOff>63499</xdr:rowOff>
    </xdr:from>
    <xdr:to>
      <xdr:col>15</xdr:col>
      <xdr:colOff>702734</xdr:colOff>
      <xdr:row>9</xdr:row>
      <xdr:rowOff>3591982</xdr:rowOff>
    </xdr:to>
    <xdr:pic>
      <xdr:nvPicPr>
        <xdr:cNvPr id="52" name="Imagen 51"/>
        <xdr:cNvPicPr>
          <a:picLocks noChangeAspect="1"/>
        </xdr:cNvPicPr>
      </xdr:nvPicPr>
      <xdr:blipFill>
        <a:blip xmlns:r="http://schemas.openxmlformats.org/officeDocument/2006/relationships" r:embed="rId27"/>
        <a:stretch>
          <a:fillRect/>
        </a:stretch>
      </xdr:blipFill>
      <xdr:spPr>
        <a:xfrm>
          <a:off x="16410575" y="2148416"/>
          <a:ext cx="2908242" cy="3528483"/>
        </a:xfrm>
        <a:prstGeom prst="rect">
          <a:avLst/>
        </a:prstGeom>
      </xdr:spPr>
    </xdr:pic>
    <xdr:clientData/>
  </xdr:twoCellAnchor>
  <xdr:twoCellAnchor editAs="oneCell">
    <xdr:from>
      <xdr:col>10</xdr:col>
      <xdr:colOff>32604</xdr:colOff>
      <xdr:row>14</xdr:row>
      <xdr:rowOff>74082</xdr:rowOff>
    </xdr:from>
    <xdr:to>
      <xdr:col>15</xdr:col>
      <xdr:colOff>764116</xdr:colOff>
      <xdr:row>14</xdr:row>
      <xdr:rowOff>3977215</xdr:rowOff>
    </xdr:to>
    <xdr:pic>
      <xdr:nvPicPr>
        <xdr:cNvPr id="53" name="Imagen 52"/>
        <xdr:cNvPicPr>
          <a:picLocks noChangeAspect="1"/>
        </xdr:cNvPicPr>
      </xdr:nvPicPr>
      <xdr:blipFill>
        <a:blip xmlns:r="http://schemas.openxmlformats.org/officeDocument/2006/relationships" r:embed="rId28"/>
        <a:stretch>
          <a:fillRect/>
        </a:stretch>
      </xdr:blipFill>
      <xdr:spPr>
        <a:xfrm>
          <a:off x="16383854" y="8138582"/>
          <a:ext cx="2996345" cy="3903133"/>
        </a:xfrm>
        <a:prstGeom prst="rect">
          <a:avLst/>
        </a:prstGeom>
      </xdr:spPr>
    </xdr:pic>
    <xdr:clientData/>
  </xdr:twoCellAnchor>
  <xdr:twoCellAnchor editAs="oneCell">
    <xdr:from>
      <xdr:col>10</xdr:col>
      <xdr:colOff>220529</xdr:colOff>
      <xdr:row>49</xdr:row>
      <xdr:rowOff>211666</xdr:rowOff>
    </xdr:from>
    <xdr:to>
      <xdr:col>17</xdr:col>
      <xdr:colOff>338668</xdr:colOff>
      <xdr:row>49</xdr:row>
      <xdr:rowOff>5069417</xdr:rowOff>
    </xdr:to>
    <xdr:pic>
      <xdr:nvPicPr>
        <xdr:cNvPr id="54" name="Imagen 53"/>
        <xdr:cNvPicPr>
          <a:picLocks noChangeAspect="1"/>
        </xdr:cNvPicPr>
      </xdr:nvPicPr>
      <xdr:blipFill>
        <a:blip xmlns:r="http://schemas.openxmlformats.org/officeDocument/2006/relationships" r:embed="rId29"/>
        <a:stretch>
          <a:fillRect/>
        </a:stretch>
      </xdr:blipFill>
      <xdr:spPr>
        <a:xfrm>
          <a:off x="16571779" y="53255333"/>
          <a:ext cx="4033972" cy="4857751"/>
        </a:xfrm>
        <a:prstGeom prst="rect">
          <a:avLst/>
        </a:prstGeom>
      </xdr:spPr>
    </xdr:pic>
    <xdr:clientData/>
  </xdr:twoCellAnchor>
  <xdr:twoCellAnchor editAs="oneCell">
    <xdr:from>
      <xdr:col>10</xdr:col>
      <xdr:colOff>47417</xdr:colOff>
      <xdr:row>54</xdr:row>
      <xdr:rowOff>31749</xdr:rowOff>
    </xdr:from>
    <xdr:to>
      <xdr:col>16</xdr:col>
      <xdr:colOff>486834</xdr:colOff>
      <xdr:row>54</xdr:row>
      <xdr:rowOff>3768624</xdr:rowOff>
    </xdr:to>
    <xdr:pic>
      <xdr:nvPicPr>
        <xdr:cNvPr id="55" name="Imagen 54"/>
        <xdr:cNvPicPr>
          <a:picLocks noChangeAspect="1"/>
        </xdr:cNvPicPr>
      </xdr:nvPicPr>
      <xdr:blipFill>
        <a:blip xmlns:r="http://schemas.openxmlformats.org/officeDocument/2006/relationships" r:embed="rId30"/>
        <a:stretch>
          <a:fillRect/>
        </a:stretch>
      </xdr:blipFill>
      <xdr:spPr>
        <a:xfrm>
          <a:off x="16398667" y="61171666"/>
          <a:ext cx="3529750" cy="3736875"/>
        </a:xfrm>
        <a:prstGeom prst="rect">
          <a:avLst/>
        </a:prstGeom>
      </xdr:spPr>
    </xdr:pic>
    <xdr:clientData/>
  </xdr:twoCellAnchor>
  <xdr:twoCellAnchor editAs="oneCell">
    <xdr:from>
      <xdr:col>10</xdr:col>
      <xdr:colOff>31750</xdr:colOff>
      <xdr:row>50</xdr:row>
      <xdr:rowOff>21167</xdr:rowOff>
    </xdr:from>
    <xdr:to>
      <xdr:col>10</xdr:col>
      <xdr:colOff>1962150</xdr:colOff>
      <xdr:row>51</xdr:row>
      <xdr:rowOff>16934</xdr:rowOff>
    </xdr:to>
    <xdr:pic>
      <xdr:nvPicPr>
        <xdr:cNvPr id="56" name="Imagen 55"/>
        <xdr:cNvPicPr>
          <a:picLocks noChangeAspect="1"/>
        </xdr:cNvPicPr>
      </xdr:nvPicPr>
      <xdr:blipFill>
        <a:blip xmlns:r="http://schemas.openxmlformats.org/officeDocument/2006/relationships" r:embed="rId31"/>
        <a:stretch>
          <a:fillRect/>
        </a:stretch>
      </xdr:blipFill>
      <xdr:spPr>
        <a:xfrm>
          <a:off x="16383000" y="58271834"/>
          <a:ext cx="1930400" cy="736600"/>
        </a:xfrm>
        <a:prstGeom prst="rect">
          <a:avLst/>
        </a:prstGeom>
      </xdr:spPr>
    </xdr:pic>
    <xdr:clientData/>
  </xdr:twoCellAnchor>
  <xdr:twoCellAnchor editAs="oneCell">
    <xdr:from>
      <xdr:col>10</xdr:col>
      <xdr:colOff>31750</xdr:colOff>
      <xdr:row>51</xdr:row>
      <xdr:rowOff>31751</xdr:rowOff>
    </xdr:from>
    <xdr:to>
      <xdr:col>16</xdr:col>
      <xdr:colOff>116417</xdr:colOff>
      <xdr:row>52</xdr:row>
      <xdr:rowOff>48684</xdr:rowOff>
    </xdr:to>
    <xdr:pic>
      <xdr:nvPicPr>
        <xdr:cNvPr id="57" name="Imagen 56"/>
        <xdr:cNvPicPr>
          <a:picLocks noChangeAspect="1"/>
        </xdr:cNvPicPr>
      </xdr:nvPicPr>
      <xdr:blipFill>
        <a:blip xmlns:r="http://schemas.openxmlformats.org/officeDocument/2006/relationships" r:embed="rId32"/>
        <a:stretch>
          <a:fillRect/>
        </a:stretch>
      </xdr:blipFill>
      <xdr:spPr>
        <a:xfrm>
          <a:off x="16383000" y="59023251"/>
          <a:ext cx="3175000" cy="736600"/>
        </a:xfrm>
        <a:prstGeom prst="rect">
          <a:avLst/>
        </a:prstGeom>
      </xdr:spPr>
    </xdr:pic>
    <xdr:clientData/>
  </xdr:twoCellAnchor>
  <xdr:twoCellAnchor editAs="oneCell">
    <xdr:from>
      <xdr:col>10</xdr:col>
      <xdr:colOff>42333</xdr:colOff>
      <xdr:row>52</xdr:row>
      <xdr:rowOff>31750</xdr:rowOff>
    </xdr:from>
    <xdr:to>
      <xdr:col>10</xdr:col>
      <xdr:colOff>1972733</xdr:colOff>
      <xdr:row>53</xdr:row>
      <xdr:rowOff>80434</xdr:rowOff>
    </xdr:to>
    <xdr:pic>
      <xdr:nvPicPr>
        <xdr:cNvPr id="58" name="Imagen 57"/>
        <xdr:cNvPicPr>
          <a:picLocks noChangeAspect="1"/>
        </xdr:cNvPicPr>
      </xdr:nvPicPr>
      <xdr:blipFill>
        <a:blip xmlns:r="http://schemas.openxmlformats.org/officeDocument/2006/relationships" r:embed="rId33"/>
        <a:stretch>
          <a:fillRect/>
        </a:stretch>
      </xdr:blipFill>
      <xdr:spPr>
        <a:xfrm>
          <a:off x="16393583" y="59742917"/>
          <a:ext cx="1930400" cy="736600"/>
        </a:xfrm>
        <a:prstGeom prst="rect">
          <a:avLst/>
        </a:prstGeom>
      </xdr:spPr>
    </xdr:pic>
    <xdr:clientData/>
  </xdr:twoCellAnchor>
  <xdr:twoCellAnchor editAs="oneCell">
    <xdr:from>
      <xdr:col>10</xdr:col>
      <xdr:colOff>52917</xdr:colOff>
      <xdr:row>53</xdr:row>
      <xdr:rowOff>21167</xdr:rowOff>
    </xdr:from>
    <xdr:to>
      <xdr:col>16</xdr:col>
      <xdr:colOff>137584</xdr:colOff>
      <xdr:row>54</xdr:row>
      <xdr:rowOff>16933</xdr:rowOff>
    </xdr:to>
    <xdr:pic>
      <xdr:nvPicPr>
        <xdr:cNvPr id="59" name="Imagen 58"/>
        <xdr:cNvPicPr>
          <a:picLocks noChangeAspect="1"/>
        </xdr:cNvPicPr>
      </xdr:nvPicPr>
      <xdr:blipFill>
        <a:blip xmlns:r="http://schemas.openxmlformats.org/officeDocument/2006/relationships" r:embed="rId34"/>
        <a:stretch>
          <a:fillRect/>
        </a:stretch>
      </xdr:blipFill>
      <xdr:spPr>
        <a:xfrm>
          <a:off x="16404167" y="60420250"/>
          <a:ext cx="3175000" cy="736600"/>
        </a:xfrm>
        <a:prstGeom prst="rect">
          <a:avLst/>
        </a:prstGeom>
      </xdr:spPr>
    </xdr:pic>
    <xdr:clientData/>
  </xdr:twoCellAnchor>
  <xdr:twoCellAnchor editAs="oneCell">
    <xdr:from>
      <xdr:col>9</xdr:col>
      <xdr:colOff>2645834</xdr:colOff>
      <xdr:row>55</xdr:row>
      <xdr:rowOff>74083</xdr:rowOff>
    </xdr:from>
    <xdr:to>
      <xdr:col>16</xdr:col>
      <xdr:colOff>74084</xdr:colOff>
      <xdr:row>56</xdr:row>
      <xdr:rowOff>59267</xdr:rowOff>
    </xdr:to>
    <xdr:pic>
      <xdr:nvPicPr>
        <xdr:cNvPr id="60" name="Imagen 59"/>
        <xdr:cNvPicPr>
          <a:picLocks noChangeAspect="1"/>
        </xdr:cNvPicPr>
      </xdr:nvPicPr>
      <xdr:blipFill>
        <a:blip xmlns:r="http://schemas.openxmlformats.org/officeDocument/2006/relationships" r:embed="rId35"/>
        <a:stretch>
          <a:fillRect/>
        </a:stretch>
      </xdr:blipFill>
      <xdr:spPr>
        <a:xfrm>
          <a:off x="16340667" y="65151000"/>
          <a:ext cx="3175000" cy="736600"/>
        </a:xfrm>
        <a:prstGeom prst="rect">
          <a:avLst/>
        </a:prstGeom>
      </xdr:spPr>
    </xdr:pic>
    <xdr:clientData/>
  </xdr:twoCellAnchor>
  <xdr:twoCellAnchor editAs="oneCell">
    <xdr:from>
      <xdr:col>10</xdr:col>
      <xdr:colOff>42334</xdr:colOff>
      <xdr:row>56</xdr:row>
      <xdr:rowOff>52917</xdr:rowOff>
    </xdr:from>
    <xdr:to>
      <xdr:col>10</xdr:col>
      <xdr:colOff>1972734</xdr:colOff>
      <xdr:row>57</xdr:row>
      <xdr:rowOff>38100</xdr:rowOff>
    </xdr:to>
    <xdr:pic>
      <xdr:nvPicPr>
        <xdr:cNvPr id="61" name="Imagen 60"/>
        <xdr:cNvPicPr>
          <a:picLocks noChangeAspect="1"/>
        </xdr:cNvPicPr>
      </xdr:nvPicPr>
      <xdr:blipFill>
        <a:blip xmlns:r="http://schemas.openxmlformats.org/officeDocument/2006/relationships" r:embed="rId36"/>
        <a:stretch>
          <a:fillRect/>
        </a:stretch>
      </xdr:blipFill>
      <xdr:spPr>
        <a:xfrm>
          <a:off x="16393584" y="65881250"/>
          <a:ext cx="1930400" cy="736600"/>
        </a:xfrm>
        <a:prstGeom prst="rect">
          <a:avLst/>
        </a:prstGeom>
      </xdr:spPr>
    </xdr:pic>
    <xdr:clientData/>
  </xdr:twoCellAnchor>
  <xdr:twoCellAnchor editAs="oneCell">
    <xdr:from>
      <xdr:col>10</xdr:col>
      <xdr:colOff>42333</xdr:colOff>
      <xdr:row>57</xdr:row>
      <xdr:rowOff>31750</xdr:rowOff>
    </xdr:from>
    <xdr:to>
      <xdr:col>10</xdr:col>
      <xdr:colOff>1972733</xdr:colOff>
      <xdr:row>58</xdr:row>
      <xdr:rowOff>27517</xdr:rowOff>
    </xdr:to>
    <xdr:pic>
      <xdr:nvPicPr>
        <xdr:cNvPr id="62" name="Imagen 61"/>
        <xdr:cNvPicPr>
          <a:picLocks noChangeAspect="1"/>
        </xdr:cNvPicPr>
      </xdr:nvPicPr>
      <xdr:blipFill>
        <a:blip xmlns:r="http://schemas.openxmlformats.org/officeDocument/2006/relationships" r:embed="rId37"/>
        <a:stretch>
          <a:fillRect/>
        </a:stretch>
      </xdr:blipFill>
      <xdr:spPr>
        <a:xfrm>
          <a:off x="16393583" y="66611500"/>
          <a:ext cx="1930400" cy="736600"/>
        </a:xfrm>
        <a:prstGeom prst="rect">
          <a:avLst/>
        </a:prstGeom>
      </xdr:spPr>
    </xdr:pic>
    <xdr:clientData/>
  </xdr:twoCellAnchor>
  <xdr:twoCellAnchor editAs="oneCell">
    <xdr:from>
      <xdr:col>10</xdr:col>
      <xdr:colOff>21166</xdr:colOff>
      <xdr:row>58</xdr:row>
      <xdr:rowOff>31750</xdr:rowOff>
    </xdr:from>
    <xdr:to>
      <xdr:col>16</xdr:col>
      <xdr:colOff>105833</xdr:colOff>
      <xdr:row>59</xdr:row>
      <xdr:rowOff>112183</xdr:rowOff>
    </xdr:to>
    <xdr:pic>
      <xdr:nvPicPr>
        <xdr:cNvPr id="63" name="Imagen 62"/>
        <xdr:cNvPicPr>
          <a:picLocks noChangeAspect="1"/>
        </xdr:cNvPicPr>
      </xdr:nvPicPr>
      <xdr:blipFill>
        <a:blip xmlns:r="http://schemas.openxmlformats.org/officeDocument/2006/relationships" r:embed="rId38"/>
        <a:stretch>
          <a:fillRect/>
        </a:stretch>
      </xdr:blipFill>
      <xdr:spPr>
        <a:xfrm>
          <a:off x="16372416" y="67352333"/>
          <a:ext cx="3175000" cy="736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H1" zoomScale="120" zoomScaleNormal="120" zoomScalePageLayoutView="120" workbookViewId="0">
      <pane ySplit="9" topLeftCell="A56" activePane="bottomLeft" state="frozen"/>
      <selection pane="bottomLeft" activeCell="J59" sqref="J59"/>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M7A</v>
      </c>
    </row>
    <row r="2" spans="1:16" ht="16" x14ac:dyDescent="0.2">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290" customHeight="1" x14ac:dyDescent="0.2">
      <c r="A10" s="12" t="str">
        <f>IF(OR(B10&lt;&gt;"",J10&lt;&gt;""),"IMG01","")</f>
        <v>IMG01</v>
      </c>
      <c r="B10" s="62" t="s">
        <v>189</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MA_11_04_REC190_CO_IMG01n.png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MA_11_04_REC190_CO_IMG01a.png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t="s">
        <v>191</v>
      </c>
      <c r="K10" s="64"/>
      <c r="O10" s="2" t="str">
        <f>'Definición técnica de imagenes'!A12</f>
        <v>M12D</v>
      </c>
    </row>
    <row r="11" spans="1:16" s="11" customFormat="1" ht="47" customHeight="1" x14ac:dyDescent="0.15">
      <c r="A11" s="12" t="str">
        <f t="shared" ref="A11:A18" si="3">IF(OR(B11&lt;&gt;"",J11&lt;&gt;""),CONCATENATE(LEFT(A10,3),IF(MID(A10,4,2)+1&lt;10,CONCATENATE("0",MID(A10,4,2)+1))),"")</f>
        <v>IMG02</v>
      </c>
      <c r="B11" s="62" t="s">
        <v>189</v>
      </c>
      <c r="C11" s="20" t="str">
        <f t="shared" si="0"/>
        <v>Recurso M7A</v>
      </c>
      <c r="D11" s="63" t="s">
        <v>190</v>
      </c>
      <c r="E11" s="63" t="s">
        <v>67</v>
      </c>
      <c r="F11" s="13" t="str">
        <f t="shared" ref="F11:F74" ca="1" si="4">IF(OR(B11&lt;&gt;"",J11&lt;&gt;""),CONCATENATE($C$7,"_",$A11,IF($G$4="Cuaderno de Estudio","_small",CONCATENATE(IF(I11="","","n"),IF(LEFT($G$5,1)="F",".jpg",".png")))),"")</f>
        <v>MA_11_04_REC190_CO_IMG02.png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46" customHeight="1" x14ac:dyDescent="0.15">
      <c r="A12" s="12" t="str">
        <f t="shared" si="3"/>
        <v>IMG03</v>
      </c>
      <c r="B12" s="62" t="s">
        <v>189</v>
      </c>
      <c r="C12" s="20" t="str">
        <f t="shared" si="0"/>
        <v>Recurso M7A</v>
      </c>
      <c r="D12" s="63" t="s">
        <v>190</v>
      </c>
      <c r="E12" s="63" t="s">
        <v>67</v>
      </c>
      <c r="F12" s="13" t="str">
        <f t="shared" ca="1" si="4"/>
        <v>MA_11_04_REC190_CO_IMG03.png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44" customHeight="1" x14ac:dyDescent="0.15">
      <c r="A13" s="12" t="str">
        <f t="shared" si="3"/>
        <v>IMG04</v>
      </c>
      <c r="B13" s="62" t="s">
        <v>189</v>
      </c>
      <c r="C13" s="20" t="str">
        <f t="shared" si="0"/>
        <v>Recurso M7A</v>
      </c>
      <c r="D13" s="63" t="s">
        <v>190</v>
      </c>
      <c r="E13" s="63" t="s">
        <v>67</v>
      </c>
      <c r="F13" s="13" t="str">
        <f t="shared" ca="1" si="4"/>
        <v>MA_11_04_REC190_CO_IMG04.png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44" customHeight="1" x14ac:dyDescent="0.15">
      <c r="A14" s="12" t="str">
        <f t="shared" si="3"/>
        <v>IMG05</v>
      </c>
      <c r="B14" s="62" t="s">
        <v>189</v>
      </c>
      <c r="C14" s="20" t="str">
        <f t="shared" si="0"/>
        <v>Recurso M7A</v>
      </c>
      <c r="D14" s="63" t="s">
        <v>190</v>
      </c>
      <c r="E14" s="63" t="s">
        <v>67</v>
      </c>
      <c r="F14" s="13" t="str">
        <f t="shared" ca="1" si="4"/>
        <v>MA_11_04_REC190_CO_IMG05.png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326" customHeight="1" x14ac:dyDescent="0.2">
      <c r="A15" s="12" t="str">
        <f t="shared" si="3"/>
        <v>IMG06</v>
      </c>
      <c r="B15" s="62" t="s">
        <v>189</v>
      </c>
      <c r="C15" s="20" t="str">
        <f t="shared" si="0"/>
        <v>Recurso M7A</v>
      </c>
      <c r="D15" s="63" t="s">
        <v>190</v>
      </c>
      <c r="E15" s="63" t="s">
        <v>155</v>
      </c>
      <c r="F15" s="13" t="str">
        <f t="shared" ca="1" si="4"/>
        <v>MA_11_04_REC190_CO_IMG06n.png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MA_11_04_REC190_CO_IMG06a.png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t="s">
        <v>196</v>
      </c>
      <c r="K15" s="66"/>
      <c r="O15" s="2" t="str">
        <f>'Definición técnica de imagenes'!A24</f>
        <v>F6B</v>
      </c>
    </row>
    <row r="16" spans="1:16" s="11" customFormat="1" ht="56" customHeight="1" x14ac:dyDescent="0.15">
      <c r="A16" s="12" t="str">
        <f t="shared" si="3"/>
        <v>IMG07</v>
      </c>
      <c r="B16" s="62" t="s">
        <v>189</v>
      </c>
      <c r="C16" s="20" t="str">
        <f t="shared" si="0"/>
        <v>Recurso M7A</v>
      </c>
      <c r="D16" s="63" t="s">
        <v>190</v>
      </c>
      <c r="E16" s="63" t="s">
        <v>67</v>
      </c>
      <c r="F16" s="13" t="str">
        <f t="shared" ca="1" si="4"/>
        <v>MA_11_04_REC190_CO_IMG07.png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45" customHeight="1" x14ac:dyDescent="0.15">
      <c r="A17" s="12" t="str">
        <f t="shared" si="3"/>
        <v>IMG08</v>
      </c>
      <c r="B17" s="62" t="s">
        <v>189</v>
      </c>
      <c r="C17" s="20" t="str">
        <f t="shared" si="0"/>
        <v>Recurso M7A</v>
      </c>
      <c r="D17" s="63" t="s">
        <v>190</v>
      </c>
      <c r="E17" s="63" t="s">
        <v>67</v>
      </c>
      <c r="F17" s="13" t="str">
        <f t="shared" ca="1" si="4"/>
        <v>MA_11_04_REC190_CO_IMG08.png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ht="57" customHeight="1" x14ac:dyDescent="0.15">
      <c r="A18" s="12" t="str">
        <f t="shared" si="3"/>
        <v>IMG09</v>
      </c>
      <c r="B18" s="62" t="s">
        <v>189</v>
      </c>
      <c r="C18" s="20" t="str">
        <f t="shared" si="0"/>
        <v>Recurso M7A</v>
      </c>
      <c r="D18" s="63" t="s">
        <v>190</v>
      </c>
      <c r="E18" s="63" t="s">
        <v>67</v>
      </c>
      <c r="F18" s="13" t="str">
        <f t="shared" ca="1" si="4"/>
        <v>MA_11_04_REC190_CO_IMG09.png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44" customHeight="1" x14ac:dyDescent="0.15">
      <c r="A19" s="12" t="str">
        <f t="shared" ref="A19:A50" si="6">IF(OR(B19&lt;&gt;"",J19&lt;&gt;""),CONCATENATE(LEFT(A18,3),IF(MID(A18,4,2)+1&lt;10,CONCATENATE("0",MID(A18,4,2)+1),MID(A18,4,2)+1)),"")</f>
        <v>IMG10</v>
      </c>
      <c r="B19" s="62" t="s">
        <v>189</v>
      </c>
      <c r="C19" s="20" t="str">
        <f t="shared" si="0"/>
        <v>Recurso M7A</v>
      </c>
      <c r="D19" s="63" t="s">
        <v>190</v>
      </c>
      <c r="E19" s="63" t="s">
        <v>67</v>
      </c>
      <c r="F19" s="13" t="str">
        <f t="shared" ca="1" si="4"/>
        <v>MA_11_04_REC190_CO_IMG10.png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ht="292" customHeight="1" x14ac:dyDescent="0.2">
      <c r="A20" s="12" t="str">
        <f t="shared" si="6"/>
        <v>IMG11</v>
      </c>
      <c r="B20" s="62" t="s">
        <v>189</v>
      </c>
      <c r="C20" s="20" t="str">
        <f t="shared" si="0"/>
        <v>Recurso M7A</v>
      </c>
      <c r="D20" s="63" t="s">
        <v>190</v>
      </c>
      <c r="E20" s="63" t="s">
        <v>155</v>
      </c>
      <c r="F20" s="13" t="str">
        <f t="shared" ca="1" si="4"/>
        <v>MA_11_04_REC190_CO_IMG11n.png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MA_11_04_REC190_CO_IMG11a.png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t="s">
        <v>201</v>
      </c>
      <c r="K20" s="66"/>
      <c r="O20" s="2" t="str">
        <f>'Definición técnica de imagenes'!A32</f>
        <v>F10B</v>
      </c>
    </row>
    <row r="21" spans="1:15" s="11" customFormat="1" ht="49" customHeight="1" x14ac:dyDescent="0.15">
      <c r="A21" s="12" t="str">
        <f t="shared" si="6"/>
        <v>IMG12</v>
      </c>
      <c r="B21" s="62" t="s">
        <v>189</v>
      </c>
      <c r="C21" s="20" t="str">
        <f t="shared" si="0"/>
        <v>Recurso M7A</v>
      </c>
      <c r="D21" s="63" t="s">
        <v>190</v>
      </c>
      <c r="E21" s="63" t="s">
        <v>67</v>
      </c>
      <c r="F21" s="13" t="str">
        <f t="shared" ca="1" si="4"/>
        <v>MA_11_04_REC190_CO_IMG12.png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202</v>
      </c>
      <c r="K21" s="66"/>
      <c r="O21" s="2" t="str">
        <f>'Definición técnica de imagenes'!A33</f>
        <v>F11</v>
      </c>
    </row>
    <row r="22" spans="1:15" s="11" customFormat="1" ht="46" customHeight="1" x14ac:dyDescent="0.15">
      <c r="A22" s="12" t="str">
        <f t="shared" si="6"/>
        <v>IMG13</v>
      </c>
      <c r="B22" s="62" t="s">
        <v>189</v>
      </c>
      <c r="C22" s="20" t="str">
        <f t="shared" si="0"/>
        <v>Recurso M7A</v>
      </c>
      <c r="D22" s="63" t="s">
        <v>190</v>
      </c>
      <c r="E22" s="63" t="s">
        <v>67</v>
      </c>
      <c r="F22" s="13" t="str">
        <f t="shared" ca="1" si="4"/>
        <v>MA_11_04_REC190_CO_IMG13.png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9"/>
      <c r="O22" s="2" t="str">
        <f>'Definición técnica de imagenes'!A34</f>
        <v>F12</v>
      </c>
    </row>
    <row r="23" spans="1:15" s="11" customFormat="1" ht="46" customHeight="1" x14ac:dyDescent="0.15">
      <c r="A23" s="12" t="str">
        <f t="shared" si="6"/>
        <v>IMG14</v>
      </c>
      <c r="B23" s="62" t="s">
        <v>189</v>
      </c>
      <c r="C23" s="20" t="str">
        <f t="shared" si="0"/>
        <v>Recurso M7A</v>
      </c>
      <c r="D23" s="63" t="s">
        <v>190</v>
      </c>
      <c r="E23" s="63" t="s">
        <v>67</v>
      </c>
      <c r="F23" s="13" t="str">
        <f t="shared" ca="1" si="4"/>
        <v>MA_11_04_REC190_CO_IMG14.png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204</v>
      </c>
      <c r="K23" s="64"/>
      <c r="O23" s="2" t="str">
        <f>'Definición técnica de imagenes'!A35</f>
        <v>F13</v>
      </c>
    </row>
    <row r="24" spans="1:15" s="11" customFormat="1" ht="46" customHeight="1" x14ac:dyDescent="0.15">
      <c r="A24" s="12" t="str">
        <f t="shared" si="6"/>
        <v>IMG15</v>
      </c>
      <c r="B24" s="62" t="s">
        <v>189</v>
      </c>
      <c r="C24" s="20" t="str">
        <f t="shared" si="0"/>
        <v>Recurso M7A</v>
      </c>
      <c r="D24" s="63" t="s">
        <v>190</v>
      </c>
      <c r="E24" s="63" t="s">
        <v>67</v>
      </c>
      <c r="F24" s="13" t="str">
        <f t="shared" ca="1" si="4"/>
        <v>MA_11_04_REC190_CO_IMG15.png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205</v>
      </c>
      <c r="K24" s="65"/>
      <c r="O24" s="2" t="str">
        <f>'Definición técnica de imagenes'!A37</f>
        <v>F13B</v>
      </c>
    </row>
    <row r="25" spans="1:15" s="11" customFormat="1" ht="209" customHeight="1" x14ac:dyDescent="0.2">
      <c r="A25" s="12" t="str">
        <f t="shared" si="6"/>
        <v>IMG16</v>
      </c>
      <c r="B25" s="62" t="s">
        <v>189</v>
      </c>
      <c r="C25" s="20" t="str">
        <f t="shared" si="0"/>
        <v>Recurso M7A</v>
      </c>
      <c r="D25" s="63" t="s">
        <v>190</v>
      </c>
      <c r="E25" s="63" t="s">
        <v>155</v>
      </c>
      <c r="F25" s="13" t="str">
        <f t="shared" ca="1" si="4"/>
        <v>MA_11_04_REC190_CO_IMG16n.png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MA_11_04_REC190_CO_IMG16a.png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t="s">
        <v>206</v>
      </c>
      <c r="K25" s="64"/>
    </row>
    <row r="26" spans="1:15" s="11" customFormat="1" ht="49" customHeight="1" x14ac:dyDescent="0.15">
      <c r="A26" s="12" t="str">
        <f t="shared" si="6"/>
        <v>IMG17</v>
      </c>
      <c r="B26" s="62" t="s">
        <v>189</v>
      </c>
      <c r="C26" s="20" t="str">
        <f t="shared" si="0"/>
        <v>Recurso M7A</v>
      </c>
      <c r="D26" s="63" t="s">
        <v>190</v>
      </c>
      <c r="E26" s="63" t="s">
        <v>67</v>
      </c>
      <c r="F26" s="13" t="str">
        <f t="shared" ca="1" si="4"/>
        <v>MA_11_04_REC190_CO_IMG17.png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t="s">
        <v>207</v>
      </c>
      <c r="K26" s="64"/>
    </row>
    <row r="27" spans="1:15" s="11" customFormat="1" ht="56" customHeight="1" x14ac:dyDescent="0.15">
      <c r="A27" s="12" t="str">
        <f t="shared" si="6"/>
        <v>IMG18</v>
      </c>
      <c r="B27" s="62" t="s">
        <v>189</v>
      </c>
      <c r="C27" s="20" t="str">
        <f t="shared" si="0"/>
        <v>Recurso M7A</v>
      </c>
      <c r="D27" s="63" t="s">
        <v>190</v>
      </c>
      <c r="E27" s="63" t="s">
        <v>67</v>
      </c>
      <c r="F27" s="13" t="str">
        <f t="shared" ca="1" si="4"/>
        <v>MA_11_04_REC190_CO_IMG18.png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208</v>
      </c>
      <c r="K27" s="64"/>
      <c r="O27" s="2"/>
    </row>
    <row r="28" spans="1:15" s="11" customFormat="1" ht="47" customHeight="1" x14ac:dyDescent="0.15">
      <c r="A28" s="12" t="str">
        <f t="shared" si="6"/>
        <v>IMG19</v>
      </c>
      <c r="B28" s="62" t="s">
        <v>189</v>
      </c>
      <c r="C28" s="20" t="str">
        <f t="shared" si="0"/>
        <v>Recurso M7A</v>
      </c>
      <c r="D28" s="63" t="s">
        <v>190</v>
      </c>
      <c r="E28" s="63" t="s">
        <v>67</v>
      </c>
      <c r="F28" s="13" t="str">
        <f t="shared" ca="1" si="4"/>
        <v>MA_11_04_REC190_CO_IMG19.png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209</v>
      </c>
      <c r="K28" s="64"/>
    </row>
    <row r="29" spans="1:15" s="11" customFormat="1" ht="48" customHeight="1" x14ac:dyDescent="0.15">
      <c r="A29" s="12" t="str">
        <f t="shared" si="6"/>
        <v>IMG20</v>
      </c>
      <c r="B29" s="62" t="s">
        <v>189</v>
      </c>
      <c r="C29" s="20" t="str">
        <f t="shared" si="0"/>
        <v>Recurso M7A</v>
      </c>
      <c r="D29" s="63" t="s">
        <v>190</v>
      </c>
      <c r="E29" s="63" t="s">
        <v>67</v>
      </c>
      <c r="F29" s="13" t="str">
        <f t="shared" ca="1" si="4"/>
        <v>MA_11_04_REC190_CO_IMG20.png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210</v>
      </c>
      <c r="K29" s="64"/>
    </row>
    <row r="30" spans="1:15" s="11" customFormat="1" ht="255" customHeight="1" x14ac:dyDescent="0.2">
      <c r="A30" s="12" t="str">
        <f t="shared" si="6"/>
        <v>IMG21</v>
      </c>
      <c r="B30" s="62" t="s">
        <v>189</v>
      </c>
      <c r="C30" s="20" t="str">
        <f t="shared" si="0"/>
        <v>Recurso M7A</v>
      </c>
      <c r="D30" s="63" t="s">
        <v>190</v>
      </c>
      <c r="E30" s="63" t="s">
        <v>155</v>
      </c>
      <c r="F30" s="13" t="str">
        <f t="shared" ca="1" si="4"/>
        <v>MA_11_04_REC190_CO_IMG21n.png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MA_11_04_REC190_CO_IMG21a.png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t="s">
        <v>211</v>
      </c>
      <c r="K30" s="64"/>
    </row>
    <row r="31" spans="1:15" s="11" customFormat="1" ht="51" customHeight="1" x14ac:dyDescent="0.15">
      <c r="A31" s="12" t="str">
        <f t="shared" si="6"/>
        <v>IMG22</v>
      </c>
      <c r="B31" s="62" t="s">
        <v>189</v>
      </c>
      <c r="C31" s="20" t="str">
        <f t="shared" si="0"/>
        <v>Recurso M7A</v>
      </c>
      <c r="D31" s="63" t="s">
        <v>190</v>
      </c>
      <c r="E31" s="63" t="s">
        <v>67</v>
      </c>
      <c r="F31" s="13" t="str">
        <f t="shared" ca="1" si="4"/>
        <v>MA_11_04_REC190_CO_IMG22.png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212</v>
      </c>
      <c r="K31" s="64"/>
    </row>
    <row r="32" spans="1:15" s="11" customFormat="1" ht="59" customHeight="1" x14ac:dyDescent="0.15">
      <c r="A32" s="12" t="str">
        <f t="shared" si="6"/>
        <v>IMG23</v>
      </c>
      <c r="B32" s="62" t="s">
        <v>189</v>
      </c>
      <c r="C32" s="20" t="str">
        <f t="shared" si="0"/>
        <v>Recurso M7A</v>
      </c>
      <c r="D32" s="63" t="s">
        <v>190</v>
      </c>
      <c r="E32" s="63" t="s">
        <v>67</v>
      </c>
      <c r="F32" s="13" t="str">
        <f t="shared" ca="1" si="4"/>
        <v>MA_11_04_REC190_CO_IMG23.png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213</v>
      </c>
      <c r="K32" s="64"/>
    </row>
    <row r="33" spans="1:15" s="11" customFormat="1" ht="51" customHeight="1" x14ac:dyDescent="0.15">
      <c r="A33" s="12" t="str">
        <f t="shared" si="6"/>
        <v>IMG24</v>
      </c>
      <c r="B33" s="62" t="s">
        <v>189</v>
      </c>
      <c r="C33" s="20" t="str">
        <f t="shared" si="0"/>
        <v>Recurso M7A</v>
      </c>
      <c r="D33" s="63" t="s">
        <v>190</v>
      </c>
      <c r="E33" s="63" t="s">
        <v>67</v>
      </c>
      <c r="F33" s="13" t="str">
        <f t="shared" ca="1" si="4"/>
        <v>MA_11_04_REC190_CO_IMG24.png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214</v>
      </c>
      <c r="K33" s="64"/>
    </row>
    <row r="34" spans="1:15" s="11" customFormat="1" ht="58" customHeight="1" x14ac:dyDescent="0.15">
      <c r="A34" s="12" t="str">
        <f t="shared" si="6"/>
        <v>IMG25</v>
      </c>
      <c r="B34" s="62" t="s">
        <v>189</v>
      </c>
      <c r="C34" s="20" t="str">
        <f t="shared" si="0"/>
        <v>Recurso M7A</v>
      </c>
      <c r="D34" s="63" t="s">
        <v>190</v>
      </c>
      <c r="E34" s="63" t="s">
        <v>67</v>
      </c>
      <c r="F34" s="13" t="str">
        <f t="shared" ca="1" si="4"/>
        <v>MA_11_04_REC190_CO_IMG25.png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t="s">
        <v>215</v>
      </c>
      <c r="K34" s="64"/>
      <c r="O34" s="2"/>
    </row>
    <row r="35" spans="1:15" s="11" customFormat="1" ht="244" customHeight="1" x14ac:dyDescent="0.2">
      <c r="A35" s="12" t="str">
        <f t="shared" si="6"/>
        <v>IMG26</v>
      </c>
      <c r="B35" s="62" t="s">
        <v>189</v>
      </c>
      <c r="C35" s="20" t="str">
        <f t="shared" si="0"/>
        <v>Recurso M7A</v>
      </c>
      <c r="D35" s="63" t="s">
        <v>190</v>
      </c>
      <c r="E35" s="63" t="s">
        <v>155</v>
      </c>
      <c r="F35" s="13" t="str">
        <f t="shared" ca="1" si="4"/>
        <v>MA_11_04_REC190_CO_IMG26n.png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MA_11_04_REC190_CO_IMG26a.png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t="s">
        <v>216</v>
      </c>
      <c r="K35" s="65"/>
      <c r="O35" s="2"/>
    </row>
    <row r="36" spans="1:15" s="11" customFormat="1" ht="79" customHeight="1" x14ac:dyDescent="0.15">
      <c r="A36" s="12" t="str">
        <f t="shared" si="6"/>
        <v>IMG27</v>
      </c>
      <c r="B36" s="62" t="s">
        <v>189</v>
      </c>
      <c r="C36" s="20" t="str">
        <f t="shared" si="0"/>
        <v>Recurso M7A</v>
      </c>
      <c r="D36" s="63" t="s">
        <v>190</v>
      </c>
      <c r="E36" s="63" t="s">
        <v>67</v>
      </c>
      <c r="F36" s="13" t="str">
        <f t="shared" ca="1" si="4"/>
        <v>MA_11_04_REC190_CO_IMG27.png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217</v>
      </c>
      <c r="K36" s="65"/>
      <c r="O36" s="2"/>
    </row>
    <row r="37" spans="1:15" s="11" customFormat="1" ht="69" customHeight="1" x14ac:dyDescent="0.15">
      <c r="A37" s="12" t="str">
        <f t="shared" si="6"/>
        <v>IMG28</v>
      </c>
      <c r="B37" s="62" t="s">
        <v>189</v>
      </c>
      <c r="C37" s="20" t="str">
        <f t="shared" si="0"/>
        <v>Recurso M7A</v>
      </c>
      <c r="D37" s="63" t="s">
        <v>190</v>
      </c>
      <c r="E37" s="63" t="s">
        <v>67</v>
      </c>
      <c r="F37" s="13" t="str">
        <f t="shared" ca="1" si="4"/>
        <v>MA_11_04_REC190_CO_IMG28.png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t="s">
        <v>218</v>
      </c>
      <c r="K37" s="65"/>
    </row>
    <row r="38" spans="1:15" s="11" customFormat="1" ht="76" customHeight="1" x14ac:dyDescent="0.15">
      <c r="A38" s="12" t="str">
        <f t="shared" si="6"/>
        <v>IMG29</v>
      </c>
      <c r="B38" s="62" t="s">
        <v>189</v>
      </c>
      <c r="C38" s="20" t="str">
        <f t="shared" si="0"/>
        <v>Recurso M7A</v>
      </c>
      <c r="D38" s="63" t="s">
        <v>190</v>
      </c>
      <c r="E38" s="63" t="s">
        <v>67</v>
      </c>
      <c r="F38" s="13" t="str">
        <f t="shared" ca="1" si="4"/>
        <v>MA_11_04_REC190_CO_IMG29.png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t="s">
        <v>219</v>
      </c>
      <c r="K38" s="65"/>
    </row>
    <row r="39" spans="1:15" s="11" customFormat="1" ht="74" customHeight="1" x14ac:dyDescent="0.15">
      <c r="A39" s="12" t="str">
        <f t="shared" si="6"/>
        <v>IMG30</v>
      </c>
      <c r="B39" s="62" t="s">
        <v>189</v>
      </c>
      <c r="C39" s="20" t="str">
        <f t="shared" si="0"/>
        <v>Recurso M7A</v>
      </c>
      <c r="D39" s="63" t="s">
        <v>190</v>
      </c>
      <c r="E39" s="63" t="s">
        <v>67</v>
      </c>
      <c r="F39" s="13" t="str">
        <f t="shared" ca="1" si="4"/>
        <v>MA_11_04_REC190_CO_IMG30.png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220</v>
      </c>
      <c r="K39" s="65"/>
    </row>
    <row r="40" spans="1:15" s="11" customFormat="1" ht="297" customHeight="1" x14ac:dyDescent="0.2">
      <c r="A40" s="12" t="str">
        <f t="shared" si="6"/>
        <v>IMG31</v>
      </c>
      <c r="B40" s="62" t="s">
        <v>189</v>
      </c>
      <c r="C40" s="20" t="str">
        <f t="shared" si="0"/>
        <v>Recurso M7A</v>
      </c>
      <c r="D40" s="63" t="s">
        <v>190</v>
      </c>
      <c r="E40" s="63" t="s">
        <v>155</v>
      </c>
      <c r="F40" s="13" t="str">
        <f t="shared" ca="1" si="4"/>
        <v>MA_11_04_REC190_CO_IMG31n.png</v>
      </c>
      <c r="G40" s="13" t="str">
        <f ca="1">IF($F40&lt;&gt;"",IF($G$4="Recurso",VLOOKUP($E40,OFFSET('Definición técnica de imagenes'!$A$1,MATCH($G$5,'Definición técnica de imagenes'!$A$1:$A$104,0)-1,1,COUNTIF('Definición técnica de imagenes'!$A$3:$A$102,$G$5),5),5,FALSE),'Definición técnica de imagenes'!$F$16),"")</f>
        <v>286 x 286 px</v>
      </c>
      <c r="H40" s="13" t="str">
        <f t="shared" ca="1" si="5"/>
        <v>MA_11_04_REC190_CO_IMG31a.png</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500 x 500 px</v>
      </c>
      <c r="J40" t="s">
        <v>221</v>
      </c>
      <c r="K40" s="65"/>
    </row>
    <row r="41" spans="1:15" s="11" customFormat="1" ht="69" customHeight="1" x14ac:dyDescent="0.15">
      <c r="A41" s="12" t="str">
        <f t="shared" si="6"/>
        <v>IMG32</v>
      </c>
      <c r="B41" s="62" t="s">
        <v>189</v>
      </c>
      <c r="C41" s="20" t="str">
        <f t="shared" si="0"/>
        <v>Recurso M7A</v>
      </c>
      <c r="D41" s="63" t="s">
        <v>190</v>
      </c>
      <c r="E41" s="63" t="s">
        <v>67</v>
      </c>
      <c r="F41" s="13" t="str">
        <f t="shared" ca="1" si="4"/>
        <v>MA_11_04_REC190_CO_IMG32.png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222</v>
      </c>
      <c r="K41" s="65"/>
    </row>
    <row r="42" spans="1:15" s="11" customFormat="1" ht="70" customHeight="1" x14ac:dyDescent="0.15">
      <c r="A42" s="12" t="str">
        <f t="shared" si="6"/>
        <v>IMG33</v>
      </c>
      <c r="B42" s="62" t="s">
        <v>189</v>
      </c>
      <c r="C42" s="20" t="str">
        <f t="shared" ref="C42:C73" si="7">IF(OR(B42&lt;&gt;"",J42&lt;&gt;""),IF($G$4="Recurso",CONCATENATE($G$4," ",$G$5),$G$4),"")</f>
        <v>Recurso M7A</v>
      </c>
      <c r="D42" s="63" t="s">
        <v>190</v>
      </c>
      <c r="E42" s="63" t="s">
        <v>67</v>
      </c>
      <c r="F42" s="13" t="str">
        <f t="shared" ca="1" si="4"/>
        <v>MA_11_04_REC190_CO_IMG33.png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223</v>
      </c>
      <c r="K42" s="65"/>
    </row>
    <row r="43" spans="1:15" s="11" customFormat="1" ht="70" customHeight="1" x14ac:dyDescent="0.15">
      <c r="A43" s="12" t="str">
        <f t="shared" si="6"/>
        <v>IMG34</v>
      </c>
      <c r="B43" s="62" t="s">
        <v>189</v>
      </c>
      <c r="C43" s="20" t="str">
        <f t="shared" si="7"/>
        <v>Recurso M7A</v>
      </c>
      <c r="D43" s="63" t="s">
        <v>190</v>
      </c>
      <c r="E43" s="63" t="s">
        <v>67</v>
      </c>
      <c r="F43" s="13" t="str">
        <f t="shared" ca="1" si="4"/>
        <v>MA_11_04_REC190_CO_IMG34.png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224</v>
      </c>
      <c r="K43" s="65"/>
    </row>
    <row r="44" spans="1:15" s="11" customFormat="1" ht="74" customHeight="1" x14ac:dyDescent="0.15">
      <c r="A44" s="12" t="str">
        <f t="shared" si="6"/>
        <v>IMG35</v>
      </c>
      <c r="B44" s="62" t="s">
        <v>189</v>
      </c>
      <c r="C44" s="20" t="str">
        <f t="shared" si="7"/>
        <v>Recurso M7A</v>
      </c>
      <c r="D44" s="63" t="s">
        <v>190</v>
      </c>
      <c r="E44" s="63" t="s">
        <v>67</v>
      </c>
      <c r="F44" s="13" t="str">
        <f t="shared" ca="1" si="4"/>
        <v>MA_11_04_REC190_CO_IMG35.png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225</v>
      </c>
      <c r="K44" s="65"/>
    </row>
    <row r="45" spans="1:15" s="11" customFormat="1" ht="254" customHeight="1" x14ac:dyDescent="0.2">
      <c r="A45" s="12" t="str">
        <f t="shared" si="6"/>
        <v>IMG36</v>
      </c>
      <c r="B45" s="62" t="s">
        <v>189</v>
      </c>
      <c r="C45" s="20" t="str">
        <f t="shared" si="7"/>
        <v>Recurso M7A</v>
      </c>
      <c r="D45" s="63" t="s">
        <v>190</v>
      </c>
      <c r="E45" s="63" t="s">
        <v>155</v>
      </c>
      <c r="F45" s="13" t="str">
        <f t="shared" ca="1" si="4"/>
        <v>MA_11_04_REC190_CO_IMG36n.png</v>
      </c>
      <c r="G45" s="13" t="str">
        <f ca="1">IF($F45&lt;&gt;"",IF($G$4="Recurso",VLOOKUP($E45,OFFSET('Definición técnica de imagenes'!$A$1,MATCH($G$5,'Definición técnica de imagenes'!$A$1:$A$104,0)-1,1,COUNTIF('Definición técnica de imagenes'!$A$3:$A$102,$G$5),5),5,FALSE),'Definición técnica de imagenes'!$F$16),"")</f>
        <v>286 x 286 px</v>
      </c>
      <c r="H45" s="13" t="str">
        <f t="shared" ca="1" si="5"/>
        <v>MA_11_04_REC190_CO_IMG36a.png</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500 x 500 px</v>
      </c>
      <c r="J45" t="s">
        <v>226</v>
      </c>
      <c r="K45" s="65"/>
    </row>
    <row r="46" spans="1:15" s="11" customFormat="1" ht="73" customHeight="1" x14ac:dyDescent="0.15">
      <c r="A46" s="12" t="str">
        <f t="shared" si="6"/>
        <v>IMG37</v>
      </c>
      <c r="B46" s="62" t="s">
        <v>189</v>
      </c>
      <c r="C46" s="20" t="str">
        <f t="shared" si="7"/>
        <v>Recurso M7A</v>
      </c>
      <c r="D46" s="63" t="s">
        <v>190</v>
      </c>
      <c r="E46" s="63" t="s">
        <v>67</v>
      </c>
      <c r="F46" s="13" t="str">
        <f t="shared" ca="1" si="4"/>
        <v>MA_11_04_REC190_CO_IMG37.png</v>
      </c>
      <c r="G46" s="13" t="str">
        <f ca="1">IF($F46&lt;&gt;"",IF($G$4="Recurso",VLOOKUP($E46,OFFSET('Definición técnica de imagenes'!$A$1,MATCH($G$5,'Definición técnica de imagenes'!$A$1:$A$104,0)-1,1,COUNTIF('Definición técnica de imagenes'!$A$3:$A$102,$G$5),5),5,FALSE),'Definición técnica de imagenes'!$F$16),"")</f>
        <v>110 x 110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t="s">
        <v>227</v>
      </c>
      <c r="K46" s="65"/>
    </row>
    <row r="47" spans="1:15" s="11" customFormat="1" ht="69" customHeight="1" x14ac:dyDescent="0.15">
      <c r="A47" s="12" t="str">
        <f t="shared" si="6"/>
        <v>IMG38</v>
      </c>
      <c r="B47" s="62" t="s">
        <v>189</v>
      </c>
      <c r="C47" s="20" t="str">
        <f t="shared" si="7"/>
        <v>Recurso M7A</v>
      </c>
      <c r="D47" s="63" t="s">
        <v>190</v>
      </c>
      <c r="E47" s="63" t="s">
        <v>67</v>
      </c>
      <c r="F47" s="13" t="str">
        <f t="shared" ca="1" si="4"/>
        <v>MA_11_04_REC190_CO_IMG38.png</v>
      </c>
      <c r="G47" s="13" t="str">
        <f ca="1">IF($F47&lt;&gt;"",IF($G$4="Recurso",VLOOKUP($E47,OFFSET('Definición técnica de imagenes'!$A$1,MATCH($G$5,'Definición técnica de imagenes'!$A$1:$A$104,0)-1,1,COUNTIF('Definición técnica de imagenes'!$A$3:$A$102,$G$5),5),5,FALSE),'Definición técnica de imagenes'!$F$16),"")</f>
        <v>110 x 110 px</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t="s">
        <v>228</v>
      </c>
      <c r="K47" s="65"/>
    </row>
    <row r="48" spans="1:15" s="11" customFormat="1" ht="69" customHeight="1" x14ac:dyDescent="0.15">
      <c r="A48" s="12" t="str">
        <f t="shared" si="6"/>
        <v>IMG39</v>
      </c>
      <c r="B48" s="62" t="s">
        <v>189</v>
      </c>
      <c r="C48" s="20" t="str">
        <f t="shared" si="7"/>
        <v>Recurso M7A</v>
      </c>
      <c r="D48" s="63" t="s">
        <v>190</v>
      </c>
      <c r="E48" s="63" t="s">
        <v>67</v>
      </c>
      <c r="F48" s="13" t="str">
        <f t="shared" ca="1" si="4"/>
        <v>MA_11_04_REC190_CO_IMG39.png</v>
      </c>
      <c r="G48" s="13" t="str">
        <f ca="1">IF($F48&lt;&gt;"",IF($G$4="Recurso",VLOOKUP($E48,OFFSET('Definición técnica de imagenes'!$A$1,MATCH($G$5,'Definición técnica de imagenes'!$A$1:$A$104,0)-1,1,COUNTIF('Definición técnica de imagenes'!$A$3:$A$102,$G$5),5),5,FALSE),'Definición técnica de imagenes'!$F$16),"")</f>
        <v>110 x 110 px</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t="s">
        <v>229</v>
      </c>
      <c r="K48" s="65"/>
    </row>
    <row r="49" spans="1:11" s="11" customFormat="1" ht="64" customHeight="1" x14ac:dyDescent="0.15">
      <c r="A49" s="12" t="str">
        <f t="shared" si="6"/>
        <v>IMG40</v>
      </c>
      <c r="B49" s="62" t="s">
        <v>189</v>
      </c>
      <c r="C49" s="20" t="str">
        <f t="shared" si="7"/>
        <v>Recurso M7A</v>
      </c>
      <c r="D49" s="63" t="s">
        <v>190</v>
      </c>
      <c r="E49" s="63" t="s">
        <v>67</v>
      </c>
      <c r="F49" s="13" t="str">
        <f t="shared" ca="1" si="4"/>
        <v>MA_11_04_REC190_CO_IMG40.png</v>
      </c>
      <c r="G49" s="13" t="str">
        <f ca="1">IF($F49&lt;&gt;"",IF($G$4="Recurso",VLOOKUP($E49,OFFSET('Definición técnica de imagenes'!$A$1,MATCH($G$5,'Definición técnica de imagenes'!$A$1:$A$104,0)-1,1,COUNTIF('Definición técnica de imagenes'!$A$3:$A$102,$G$5),5),5,FALSE),'Definición técnica de imagenes'!$F$16),"")</f>
        <v>110 x 110 px</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t="s">
        <v>230</v>
      </c>
      <c r="K49" s="65"/>
    </row>
    <row r="50" spans="1:11" s="11" customFormat="1" ht="409.6" customHeight="1" x14ac:dyDescent="0.2">
      <c r="A50" s="12" t="str">
        <f t="shared" si="6"/>
        <v>IMG41</v>
      </c>
      <c r="B50" s="62" t="s">
        <v>189</v>
      </c>
      <c r="C50" s="20" t="str">
        <f t="shared" si="7"/>
        <v>Recurso M7A</v>
      </c>
      <c r="D50" s="63" t="s">
        <v>190</v>
      </c>
      <c r="E50" s="63" t="s">
        <v>155</v>
      </c>
      <c r="F50" s="13" t="str">
        <f t="shared" ca="1" si="4"/>
        <v>MA_11_04_REC190_CO_IMG41n.png</v>
      </c>
      <c r="G50" s="13" t="str">
        <f ca="1">IF($F50&lt;&gt;"",IF($G$4="Recurso",VLOOKUP($E50,OFFSET('Definición técnica de imagenes'!$A$1,MATCH($G$5,'Definición técnica de imagenes'!$A$1:$A$104,0)-1,1,COUNTIF('Definición técnica de imagenes'!$A$3:$A$102,$G$5),5),5,FALSE),'Definición técnica de imagenes'!$F$16),"")</f>
        <v>286 x 286 px</v>
      </c>
      <c r="H50" s="13" t="str">
        <f t="shared" ca="1" si="5"/>
        <v>MA_11_04_REC190_CO_IMG41a.png</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500 x 500 px</v>
      </c>
      <c r="J50" t="s">
        <v>231</v>
      </c>
      <c r="K50" s="65"/>
    </row>
    <row r="51" spans="1:11" s="11" customFormat="1" ht="58" customHeight="1" x14ac:dyDescent="0.15">
      <c r="A51" s="12" t="str">
        <f t="shared" ref="A51:A82" si="8">IF(OR(B51&lt;&gt;"",J51&lt;&gt;""),CONCATENATE(LEFT(A50,3),IF(MID(A50,4,2)+1&lt;10,CONCATENATE("0",MID(A50,4,2)+1),MID(A50,4,2)+1)),"")</f>
        <v>IMG42</v>
      </c>
      <c r="B51" s="62" t="s">
        <v>189</v>
      </c>
      <c r="C51" s="20" t="str">
        <f t="shared" si="7"/>
        <v>Recurso M7A</v>
      </c>
      <c r="D51" s="63" t="s">
        <v>190</v>
      </c>
      <c r="E51" s="63" t="s">
        <v>67</v>
      </c>
      <c r="F51" s="13" t="str">
        <f t="shared" ca="1" si="4"/>
        <v>MA_11_04_REC190_CO_IMG42.png</v>
      </c>
      <c r="G51" s="13" t="str">
        <f ca="1">IF($F51&lt;&gt;"",IF($G$4="Recurso",VLOOKUP($E51,OFFSET('Definición técnica de imagenes'!$A$1,MATCH($G$5,'Definición técnica de imagenes'!$A$1:$A$104,0)-1,1,COUNTIF('Definición técnica de imagenes'!$A$3:$A$102,$G$5),5),5,FALSE),'Definición técnica de imagenes'!$F$16),"")</f>
        <v>110 x 110 px</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t="s">
        <v>232</v>
      </c>
      <c r="K51" s="65"/>
    </row>
    <row r="52" spans="1:11" s="11" customFormat="1" ht="57" customHeight="1" x14ac:dyDescent="0.15">
      <c r="A52" s="12" t="str">
        <f t="shared" si="8"/>
        <v>IMG43</v>
      </c>
      <c r="B52" s="62" t="s">
        <v>189</v>
      </c>
      <c r="C52" s="20" t="str">
        <f t="shared" si="7"/>
        <v>Recurso M7A</v>
      </c>
      <c r="D52" s="63" t="s">
        <v>190</v>
      </c>
      <c r="E52" s="63" t="s">
        <v>67</v>
      </c>
      <c r="F52" s="13" t="str">
        <f t="shared" ca="1" si="4"/>
        <v>MA_11_04_REC190_CO_IMG43.png</v>
      </c>
      <c r="G52" s="13" t="str">
        <f ca="1">IF($F52&lt;&gt;"",IF($G$4="Recurso",VLOOKUP($E52,OFFSET('Definición técnica de imagenes'!$A$1,MATCH($G$5,'Definición técnica de imagenes'!$A$1:$A$104,0)-1,1,COUNTIF('Definición técnica de imagenes'!$A$3:$A$102,$G$5),5),5,FALSE),'Definición técnica de imagenes'!$F$16),"")</f>
        <v>110 x 110 px</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t="s">
        <v>233</v>
      </c>
      <c r="K52" s="65"/>
    </row>
    <row r="53" spans="1:11" s="11" customFormat="1" ht="54" customHeight="1" x14ac:dyDescent="0.15">
      <c r="A53" s="12" t="str">
        <f t="shared" si="8"/>
        <v>IMG44</v>
      </c>
      <c r="B53" s="62" t="s">
        <v>189</v>
      </c>
      <c r="C53" s="20" t="str">
        <f t="shared" si="7"/>
        <v>Recurso M7A</v>
      </c>
      <c r="D53" s="63" t="s">
        <v>190</v>
      </c>
      <c r="E53" s="63" t="s">
        <v>67</v>
      </c>
      <c r="F53" s="13" t="str">
        <f t="shared" ca="1" si="4"/>
        <v>MA_11_04_REC190_CO_IMG44.png</v>
      </c>
      <c r="G53" s="13" t="str">
        <f ca="1">IF($F53&lt;&gt;"",IF($G$4="Recurso",VLOOKUP($E53,OFFSET('Definición técnica de imagenes'!$A$1,MATCH($G$5,'Definición técnica de imagenes'!$A$1:$A$104,0)-1,1,COUNTIF('Definición técnica de imagenes'!$A$3:$A$102,$G$5),5),5,FALSE),'Definición técnica de imagenes'!$F$16),"")</f>
        <v>110 x 110 px</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t="s">
        <v>234</v>
      </c>
      <c r="K53" s="65"/>
    </row>
    <row r="54" spans="1:11" s="11" customFormat="1" ht="58" customHeight="1" x14ac:dyDescent="0.15">
      <c r="A54" s="12" t="str">
        <f t="shared" si="8"/>
        <v>IMG45</v>
      </c>
      <c r="B54" s="62" t="s">
        <v>189</v>
      </c>
      <c r="C54" s="20" t="str">
        <f t="shared" si="7"/>
        <v>Recurso M7A</v>
      </c>
      <c r="D54" s="63" t="s">
        <v>190</v>
      </c>
      <c r="E54" s="63" t="s">
        <v>67</v>
      </c>
      <c r="F54" s="13" t="str">
        <f t="shared" ca="1" si="4"/>
        <v>MA_11_04_REC190_CO_IMG45.png</v>
      </c>
      <c r="G54" s="13" t="str">
        <f ca="1">IF($F54&lt;&gt;"",IF($G$4="Recurso",VLOOKUP($E54,OFFSET('Definición técnica de imagenes'!$A$1,MATCH($G$5,'Definición técnica de imagenes'!$A$1:$A$104,0)-1,1,COUNTIF('Definición técnica de imagenes'!$A$3:$A$102,$G$5),5),5,FALSE),'Definición técnica de imagenes'!$F$16),"")</f>
        <v>110 x 110 px</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t="s">
        <v>235</v>
      </c>
      <c r="K54" s="65"/>
    </row>
    <row r="55" spans="1:11" s="11" customFormat="1" ht="310" customHeight="1" x14ac:dyDescent="0.2">
      <c r="A55" s="12" t="str">
        <f t="shared" si="8"/>
        <v>IMG46</v>
      </c>
      <c r="B55" s="62" t="s">
        <v>189</v>
      </c>
      <c r="C55" s="20" t="str">
        <f t="shared" si="7"/>
        <v>Recurso M7A</v>
      </c>
      <c r="D55" s="63" t="s">
        <v>190</v>
      </c>
      <c r="E55" s="63" t="s">
        <v>155</v>
      </c>
      <c r="F55" s="13" t="str">
        <f t="shared" ca="1" si="4"/>
        <v>MA_11_04_REC190_CO_IMG46n.png</v>
      </c>
      <c r="G55" s="13" t="str">
        <f ca="1">IF($F55&lt;&gt;"",IF($G$4="Recurso",VLOOKUP($E55,OFFSET('Definición técnica de imagenes'!$A$1,MATCH($G$5,'Definición técnica de imagenes'!$A$1:$A$104,0)-1,1,COUNTIF('Definición técnica de imagenes'!$A$3:$A$102,$G$5),5),5,FALSE),'Definición técnica de imagenes'!$F$16),"")</f>
        <v>286 x 286 px</v>
      </c>
      <c r="H55" s="13" t="str">
        <f t="shared" ca="1" si="5"/>
        <v>MA_11_04_REC190_CO_IMG46a.png</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500 x 500 px</v>
      </c>
      <c r="J55" t="s">
        <v>236</v>
      </c>
      <c r="K55" s="65"/>
    </row>
    <row r="56" spans="1:11" s="11" customFormat="1" ht="59" customHeight="1" x14ac:dyDescent="0.15">
      <c r="A56" s="12" t="str">
        <f t="shared" si="8"/>
        <v>IMG47</v>
      </c>
      <c r="B56" s="62" t="s">
        <v>189</v>
      </c>
      <c r="C56" s="20" t="str">
        <f t="shared" si="7"/>
        <v>Recurso M7A</v>
      </c>
      <c r="D56" s="63" t="s">
        <v>190</v>
      </c>
      <c r="E56" s="63" t="s">
        <v>67</v>
      </c>
      <c r="F56" s="13" t="str">
        <f t="shared" ca="1" si="4"/>
        <v>MA_11_04_REC190_CO_IMG47.png</v>
      </c>
      <c r="G56" s="13" t="str">
        <f ca="1">IF($F56&lt;&gt;"",IF($G$4="Recurso",VLOOKUP($E56,OFFSET('Definición técnica de imagenes'!$A$1,MATCH($G$5,'Definición técnica de imagenes'!$A$1:$A$104,0)-1,1,COUNTIF('Definición técnica de imagenes'!$A$3:$A$102,$G$5),5),5,FALSE),'Definición técnica de imagenes'!$F$16),"")</f>
        <v>110 x 110 px</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t="s">
        <v>237</v>
      </c>
      <c r="K56" s="65"/>
    </row>
    <row r="57" spans="1:11" s="11" customFormat="1" ht="59" customHeight="1" x14ac:dyDescent="0.15">
      <c r="A57" s="12" t="str">
        <f t="shared" si="8"/>
        <v>IMG48</v>
      </c>
      <c r="B57" s="62" t="s">
        <v>189</v>
      </c>
      <c r="C57" s="20" t="str">
        <f t="shared" si="7"/>
        <v>Recurso M7A</v>
      </c>
      <c r="D57" s="63" t="s">
        <v>190</v>
      </c>
      <c r="E57" s="63" t="s">
        <v>67</v>
      </c>
      <c r="F57" s="13" t="str">
        <f t="shared" ca="1" si="4"/>
        <v>MA_11_04_REC190_CO_IMG48.png</v>
      </c>
      <c r="G57" s="13" t="str">
        <f ca="1">IF($F57&lt;&gt;"",IF($G$4="Recurso",VLOOKUP($E57,OFFSET('Definición técnica de imagenes'!$A$1,MATCH($G$5,'Definición técnica de imagenes'!$A$1:$A$104,0)-1,1,COUNTIF('Definición técnica de imagenes'!$A$3:$A$102,$G$5),5),5,FALSE),'Definición técnica de imagenes'!$F$16),"")</f>
        <v>110 x 110 px</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t="s">
        <v>238</v>
      </c>
      <c r="K57" s="65"/>
    </row>
    <row r="58" spans="1:11" s="11" customFormat="1" ht="58" customHeight="1" x14ac:dyDescent="0.15">
      <c r="A58" s="12" t="str">
        <f t="shared" si="8"/>
        <v>IMG49</v>
      </c>
      <c r="B58" s="62" t="s">
        <v>189</v>
      </c>
      <c r="C58" s="20" t="str">
        <f t="shared" si="7"/>
        <v>Recurso M7A</v>
      </c>
      <c r="D58" s="63" t="s">
        <v>190</v>
      </c>
      <c r="E58" s="63" t="s">
        <v>67</v>
      </c>
      <c r="F58" s="13" t="str">
        <f t="shared" ca="1" si="4"/>
        <v>MA_11_04_REC190_CO_IMG49.png</v>
      </c>
      <c r="G58" s="13" t="str">
        <f ca="1">IF($F58&lt;&gt;"",IF($G$4="Recurso",VLOOKUP($E58,OFFSET('Definición técnica de imagenes'!$A$1,MATCH($G$5,'Definición técnica de imagenes'!$A$1:$A$104,0)-1,1,COUNTIF('Definición técnica de imagenes'!$A$3:$A$102,$G$5),5),5,FALSE),'Definición técnica de imagenes'!$F$16),"")</f>
        <v>110 x 110 px</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t="s">
        <v>239</v>
      </c>
      <c r="K58" s="65"/>
    </row>
    <row r="59" spans="1:11" s="11" customFormat="1" ht="52" customHeight="1" x14ac:dyDescent="0.15">
      <c r="A59" s="12" t="str">
        <f t="shared" si="8"/>
        <v>IMG50</v>
      </c>
      <c r="B59" s="62" t="s">
        <v>189</v>
      </c>
      <c r="C59" s="20" t="str">
        <f t="shared" si="7"/>
        <v>Recurso M7A</v>
      </c>
      <c r="D59" s="63" t="s">
        <v>190</v>
      </c>
      <c r="E59" s="63" t="s">
        <v>67</v>
      </c>
      <c r="F59" s="13" t="str">
        <f t="shared" ca="1" si="4"/>
        <v>MA_11_04_REC190_CO_IMG50.png</v>
      </c>
      <c r="G59" s="13" t="str">
        <f ca="1">IF($F59&lt;&gt;"",IF($G$4="Recurso",VLOOKUP($E59,OFFSET('Definición técnica de imagenes'!$A$1,MATCH($G$5,'Definición técnica de imagenes'!$A$1:$A$104,0)-1,1,COUNTIF('Definición técnica de imagenes'!$A$3:$A$102,$G$5),5),5,FALSE),'Definición técnica de imagenes'!$F$16),"")</f>
        <v>110 x 110 px</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t="s">
        <v>240</v>
      </c>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5">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5">
      <c r="A31" s="42" t="s">
        <v>140</v>
      </c>
      <c r="B31" s="42" t="s">
        <v>155</v>
      </c>
      <c r="C31" s="44" t="s">
        <v>145</v>
      </c>
      <c r="D31" s="44"/>
      <c r="E31" s="44"/>
      <c r="F31" s="44"/>
      <c r="G31" s="44"/>
      <c r="H31" s="44"/>
      <c r="I31" s="44"/>
    </row>
    <row r="32" spans="1:10" ht="14.75" customHeight="1" x14ac:dyDescent="0.5">
      <c r="A32" s="42" t="s">
        <v>141</v>
      </c>
      <c r="B32" s="42" t="s">
        <v>155</v>
      </c>
      <c r="C32" s="44"/>
      <c r="D32" s="44"/>
      <c r="E32" s="44"/>
      <c r="F32" s="44"/>
      <c r="G32" s="44"/>
      <c r="H32" s="44"/>
      <c r="I32" s="44"/>
    </row>
    <row r="33" spans="1:9" ht="14.75" customHeight="1" x14ac:dyDescent="0.5">
      <c r="A33" s="42" t="s">
        <v>136</v>
      </c>
      <c r="B33" s="42" t="s">
        <v>155</v>
      </c>
      <c r="C33" s="44"/>
      <c r="D33" s="44" t="s">
        <v>71</v>
      </c>
      <c r="E33" s="44" t="s">
        <v>93</v>
      </c>
      <c r="F33" s="44" t="s">
        <v>185</v>
      </c>
      <c r="G33" s="44"/>
      <c r="H33" s="44"/>
      <c r="I33" s="44"/>
    </row>
    <row r="34" spans="1:9" ht="14.75" customHeight="1" x14ac:dyDescent="0.5">
      <c r="A34" s="42" t="s">
        <v>142</v>
      </c>
      <c r="B34" s="42" t="s">
        <v>155</v>
      </c>
      <c r="C34" s="44" t="s">
        <v>186</v>
      </c>
      <c r="D34" s="44"/>
      <c r="E34" s="44"/>
      <c r="F34" s="44"/>
      <c r="G34" s="44"/>
      <c r="H34" s="44"/>
      <c r="I34" s="44"/>
    </row>
    <row r="35" spans="1:9" ht="14.75" customHeight="1" x14ac:dyDescent="0.5">
      <c r="A35" s="42" t="s">
        <v>95</v>
      </c>
      <c r="B35" s="42" t="s">
        <v>151</v>
      </c>
      <c r="C35" s="44" t="s">
        <v>147</v>
      </c>
      <c r="D35" s="44" t="s">
        <v>71</v>
      </c>
      <c r="E35" s="44" t="s">
        <v>93</v>
      </c>
      <c r="F35" s="44" t="s">
        <v>179</v>
      </c>
      <c r="G35" s="44" t="s">
        <v>181</v>
      </c>
      <c r="H35" s="44" t="s">
        <v>123</v>
      </c>
      <c r="I35" s="44" t="s">
        <v>124</v>
      </c>
    </row>
    <row r="36" spans="1:9" ht="14.75" customHeight="1" x14ac:dyDescent="0.5">
      <c r="A36" s="42" t="s">
        <v>95</v>
      </c>
      <c r="B36" s="42" t="s">
        <v>152</v>
      </c>
      <c r="C36" s="44" t="s">
        <v>147</v>
      </c>
      <c r="D36" s="44" t="s">
        <v>71</v>
      </c>
      <c r="E36" s="44" t="s">
        <v>93</v>
      </c>
      <c r="F36" s="44" t="s">
        <v>180</v>
      </c>
      <c r="G36" s="44" t="s">
        <v>181</v>
      </c>
      <c r="H36" s="44" t="s">
        <v>123</v>
      </c>
      <c r="I36" s="44" t="s">
        <v>124</v>
      </c>
    </row>
    <row r="37" spans="1:9" ht="14.75" customHeight="1" x14ac:dyDescent="0.5">
      <c r="A37" s="42" t="s">
        <v>143</v>
      </c>
      <c r="B37" s="42" t="s">
        <v>168</v>
      </c>
      <c r="C37" s="44" t="s">
        <v>170</v>
      </c>
      <c r="D37" s="44" t="s">
        <v>71</v>
      </c>
      <c r="E37" s="44" t="s">
        <v>93</v>
      </c>
      <c r="F37" s="44" t="s">
        <v>182</v>
      </c>
      <c r="G37" s="44"/>
      <c r="H37" s="44"/>
      <c r="I37" s="44"/>
    </row>
    <row r="38" spans="1:9" ht="14.75" customHeight="1" x14ac:dyDescent="0.5">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2016-07-13T03:23:58Z</dcterms:modified>
</cp:coreProperties>
</file>