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6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<sst xmlns="http://schemas.openxmlformats.org/spreadsheetml/2006/main" count="381" uniqueCount="191">
  <si>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</si>
  <si>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</si>
  <si>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</si>
  <si>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</si>
  <si>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</si>
  <si>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</si>
  <si>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</si>
  <si>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</si>
  <si>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</si>
  <si>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</si>
  <si>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</si>
  <si>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</si>
  <si>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</si>
  <si>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</si>
  <si>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</si>
  <si>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</si>
  <si>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</si>
  <si>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</si>
  <si>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</si>
  <si>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</si>
  <si>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</si>
  <si>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</si>
  <si>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</si>
  <si>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</si>
  <si>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</si>
  <si>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</si>
  <si>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</si>
  <si>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</si>
  <si>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</si>
  <si>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</si>
  <si>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</si>
  <si>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</si>
  <si>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</si>
  <si>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</si>
  <si>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</si>
  <si>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</si>
  <si>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</si>
  <si>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</si>
  <si>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</si>
  <si>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</si>
  <si>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</si>
  <si>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</si>
  <si>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</si>
  <si>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</si>
  <si>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</si>
  <si>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</si>
  <si>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</si>
  <si>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</si>
  <si>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</si>
  <si>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</si>
  <si>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</si>
  <si>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</si>
  <si>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</si>
  <si>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</si>
  <si>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</si>
  <si>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</si>
  <si>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</si>
  <si>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</si>
  <si>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</si>
  <si>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</si>
  <si>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</si>
  <si>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</si>
  <si>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</si>
  <si>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</si>
  <si>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</si>
  <si>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</si>
  <si>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</si>
  <si>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</si>
  <si>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</si>
  <si>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</si>
  <si>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</si>
  <si>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</si>
  <si>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</si>
  <si>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</si>
  <si>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</si>
  <si>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</si>
  <si>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</si>
  <si>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</si>
  <si>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</si>
  <si>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</si>
  <si>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</si>
  <si>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</si>
  <si>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</si>
  <si>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</si>
  <si>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</si>
  <si>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</si>
  <si>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</si>
  <si>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</si>
  <si>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</si>
  <si>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</si>
  <si>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</si>
  <si>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</si>
  <si>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</si>
  <si>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</si>
  <si>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</si>
  <si>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</si>
  <si>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</si>
  <si>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</si>
  <si>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</si>
  <si>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</si>
  <si>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</si>
  <si>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</si>
  <si>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</si>
  <si>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</si>
  <si>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</si>
  <si>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</si>
  <si>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</si>
  <si>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</si>
  <si>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</si>
  <si>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</si>
  <si>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</si>
  <si>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</si>
  <si>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</si>
  <si>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</si>
  <si>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</si>
  <si>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</si>
  <si>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</si>
  <si>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</si>
  <si>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</si>
  <si>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</si>
  <si>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</si>
  <si>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</si>
  <si>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</si>
  <si>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</si>
  <si>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</si>
  <si>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</si>
  <si>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</si>
  <si>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</si>
  <si>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</si>
  <si>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</si>
  <si>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</si>
  <si>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</si>
  <si>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</si>
  <si>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</si>
  <si>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</si>
  <si>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</si>
  <si>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</si>
  <si>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</si>
  <si>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</si>
  <si>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</si>
  <si>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</si>
  <si>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</si>
  <si>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</si>
  <si>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</si>
  <si>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</si>
  <si>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</si>
  <si>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</si>
  <si>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</si>
  <si>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</si>
  <si>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</si>
  <si>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</si>
  <si>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</si>
  <si>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</si>
  <si>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</si>
  <si>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</si>
  <si>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</si>
  <si>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</si>
  <si>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</si>
  <si>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</si>
  <si>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</si>
  <si>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</si>
  <si>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</si>
  <si>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</si>
  <si>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</si>
  <si>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</si>
  <si>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</si>
  <si>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</si>
  <si>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</si>
  <si>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</si>
  <si>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</si>
  <si>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</si>
  <si>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</si>
  <si>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</si>
  <si>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</si>
  <si>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</si>
  <si>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</si>
  <si>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</si>
  <si>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</si>
  <si>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</si>
  <si>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</si>
  <si>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</si>
  <si>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</si>
  <si>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</si>
  <si>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</si>
  <si>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</si>
  <si>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</si>
  <si>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</si>
  <si>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</si>
  <si>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MA_07_06_REC60</t>
  </si>
  <si>
    <t>Ilustración</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</si>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</sst>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10</xdr:col>
      <xdr:colOff>476021</xdr:colOff>
      <xdr:row>9</xdr:row>
      <xdr:rowOff>317499</xdr:rowOff>
    </xdr:from>
    <xdr:to>
      <xdr:col>15</xdr:col>
      <xdr:colOff>703405</xdr:colOff>
      <xdr:row>9</xdr:row>
      <xdr:rowOff>1976870</xdr:rowOff>
    </xdr:to>
    <xdr:pic>
      <xdr:nvPicPr>
        <xdr:cNvPr id="2" name="Imagen 1" descr="Detailed illustration of a mathematical place value abacu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27271" y="2482272"/>
          <a:ext cx="2478748" cy="1659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328664</xdr:colOff>
      <xdr:row>10</xdr:row>
      <xdr:rowOff>101023</xdr:rowOff>
    </xdr:from>
    <xdr:to>
      <xdr:col>15</xdr:col>
      <xdr:colOff>68405</xdr:colOff>
      <xdr:row>10</xdr:row>
      <xdr:rowOff>2195945</xdr:rowOff>
    </xdr:to>
    <xdr:pic>
      <xdr:nvPicPr>
        <xdr:cNvPr id="3" name="Imagen 2" descr="3D Bitmap Illustrations of Business Pie Charts (Jpeg file has clipping path)"/>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79914" y="4805796"/>
          <a:ext cx="1991105" cy="20949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295543</xdr:colOff>
      <xdr:row>11</xdr:row>
      <xdr:rowOff>187615</xdr:rowOff>
    </xdr:from>
    <xdr:to>
      <xdr:col>15</xdr:col>
      <xdr:colOff>227156</xdr:colOff>
      <xdr:row>11</xdr:row>
      <xdr:rowOff>1970521</xdr:rowOff>
    </xdr:to>
    <xdr:pic>
      <xdr:nvPicPr>
        <xdr:cNvPr id="4" name="Imagen 3" descr="Small house and gold stack coins. The concept of purchase of habitatio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46793" y="7143751"/>
          <a:ext cx="2182977" cy="1782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404090</xdr:colOff>
      <xdr:row>12</xdr:row>
      <xdr:rowOff>202045</xdr:rowOff>
    </xdr:from>
    <xdr:to>
      <xdr:col>16</xdr:col>
      <xdr:colOff>515793</xdr:colOff>
      <xdr:row>12</xdr:row>
      <xdr:rowOff>2754122</xdr:rowOff>
    </xdr:to>
    <xdr:pic>
      <xdr:nvPicPr>
        <xdr:cNvPr id="5" name="inline_image" descr="http://thumb7.shutterstock.com/display_pic_with_logo/461851/120344209/stock-photo-drivers-view-of-the-cockpit-in-a-modern-motorcycle-on-the-country-road-120344209.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55340" y="9178636"/>
          <a:ext cx="3185680" cy="25520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187613</xdr:colOff>
      <xdr:row>13</xdr:row>
      <xdr:rowOff>188320</xdr:rowOff>
    </xdr:from>
    <xdr:to>
      <xdr:col>16</xdr:col>
      <xdr:colOff>10679</xdr:colOff>
      <xdr:row>13</xdr:row>
      <xdr:rowOff>2263486</xdr:rowOff>
    </xdr:to>
    <xdr:pic>
      <xdr:nvPicPr>
        <xdr:cNvPr id="6" name="Imagen 5" descr=" pepperoni Italian pizza on a white backgroun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538863" y="12051275"/>
          <a:ext cx="2897043" cy="2075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259773</xdr:colOff>
      <xdr:row>15</xdr:row>
      <xdr:rowOff>53734</xdr:rowOff>
    </xdr:from>
    <xdr:to>
      <xdr:col>15</xdr:col>
      <xdr:colOff>176357</xdr:colOff>
      <xdr:row>16</xdr:row>
      <xdr:rowOff>38678</xdr:rowOff>
    </xdr:to>
    <xdr:pic>
      <xdr:nvPicPr>
        <xdr:cNvPr id="7" name="Imagen 6" descr="&#10;Graph Sheet Colored Vector Illustration&#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611023" y="17227598"/>
          <a:ext cx="2167948" cy="2395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274205</xdr:colOff>
      <xdr:row>17</xdr:row>
      <xdr:rowOff>216478</xdr:rowOff>
    </xdr:from>
    <xdr:to>
      <xdr:col>15</xdr:col>
      <xdr:colOff>53975</xdr:colOff>
      <xdr:row>17</xdr:row>
      <xdr:rowOff>2349258</xdr:rowOff>
    </xdr:to>
    <xdr:pic>
      <xdr:nvPicPr>
        <xdr:cNvPr id="8" name="Imagen 7" descr="weighing yourself icon with long shadow with digital digit weighing apparatus"/>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625455" y="22239433"/>
          <a:ext cx="2031134" cy="2132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288636</xdr:colOff>
      <xdr:row>16</xdr:row>
      <xdr:rowOff>120576</xdr:rowOff>
    </xdr:from>
    <xdr:to>
      <xdr:col>11</xdr:col>
      <xdr:colOff>0</xdr:colOff>
      <xdr:row>16</xdr:row>
      <xdr:rowOff>2197678</xdr:rowOff>
    </xdr:to>
    <xdr:pic>
      <xdr:nvPicPr>
        <xdr:cNvPr id="9" name="inline_image" descr="http://thumb1.shutterstock.com/display_pic_with_logo/671968/142804030/stock-vector-thermometer-icon-vector-celsius-and-fahrenheit-measuring-hot-and-cold-temperature-142804030.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639886" y="19704553"/>
          <a:ext cx="1973407" cy="20771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692727</xdr:colOff>
      <xdr:row>14</xdr:row>
      <xdr:rowOff>111126</xdr:rowOff>
    </xdr:from>
    <xdr:to>
      <xdr:col>15</xdr:col>
      <xdr:colOff>230909</xdr:colOff>
      <xdr:row>14</xdr:row>
      <xdr:rowOff>2530763</xdr:rowOff>
    </xdr:to>
    <xdr:pic>
      <xdr:nvPicPr>
        <xdr:cNvPr id="10" name="Imagen 9" descr="slice apricots isolated on white background. Clipping Path"/>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043977" y="14672831"/>
          <a:ext cx="1789546" cy="2419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142804030/stock-vector-icono-de-term-metro-vector-celsius-y-fahrenheit-medir-la-temperatura-caliente-y-fr-a.html?src=ZpSQTsoZGtU6NKqweBBF_g-1-3" TargetMode="External"/><Relationship Id="rId1" Type="http://schemas.openxmlformats.org/officeDocument/2006/relationships/hyperlink" Target="http://www.shutterstock.com/pic-120344209/stock-photo-drivers-view-of-the-cockpit-in-a-modern-motorcycle-on-the-country-road.html?src=fWw8RskKFkoPfoVzyr-p9Q-1-12"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4"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99.5" customHeight="1" x14ac:dyDescent="0.25">
      <c r="A10" s="12" t="str">
        <f>IF(OR(B10&lt;&gt;"",J10&lt;&gt;""),"IMG01","")</f>
        <v>IMG01</v>
      </c>
      <c r="B10" s="62">
        <v>117304987</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MA_07_06_REC60_IMG01n.png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c r="O10" s="2" t="str">
        <f>'Definición técnica de imagenes'!A12</f>
        <v>M12D</v>
      </c>
    </row>
    <row r="11" spans="1:16" s="11" customFormat="1" ht="177" customHeight="1" x14ac:dyDescent="0.25">
      <c r="A11" s="12" t="str">
        <f t="shared" ref="A11:A18" si="3">IF(OR(B11&lt;&gt;"",J11&lt;&gt;""),CONCATENATE(LEFT(A10,3),IF(MID(A10,4,2)+1&lt;10,CONCATENATE("0",MID(A10,4,2)+1))),"")</f>
        <v>IMG02</v>
      </c>
      <c r="B11" s="62">
        <v>70776361</v>
      </c>
      <c r="C11" s="20" t="str">
        <f t="shared" si="0"/>
        <v>Recurso M5A</v>
      </c>
      <c r="D11" s="63" t="s">
        <v>189</v>
      </c>
      <c r="E11" s="63" t="s">
        <v>155</v>
      </c>
      <c r="F11" s="13" t="str">
        <f t="shared" ref="F11:F74" ca="1" si="4">IF(OR(B11&lt;&gt;"",J11&lt;&gt;""),CONCATENATE($C$7,"_",$A11,IF($G$4="Cuaderno de Estudio","_small",CONCATENATE(IF(I11="","","n"),IF(LEFT($G$5,1)="F",".jpg",".png")))),"")</f>
        <v>MA_07_06_REC60_IMG02n.png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MA_07_06_REC60_IMG02a.png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c r="O11" s="2" t="str">
        <f>'Definición técnica de imagenes'!A13</f>
        <v>M101</v>
      </c>
    </row>
    <row r="12" spans="1:16" s="11" customFormat="1" ht="159" customHeight="1" x14ac:dyDescent="0.25">
      <c r="A12" s="12" t="str">
        <f t="shared" si="3"/>
        <v>IMG03</v>
      </c>
      <c r="B12" s="62">
        <v>252531739</v>
      </c>
      <c r="C12" s="20" t="str">
        <f t="shared" si="0"/>
        <v>Recurso M5A</v>
      </c>
      <c r="D12" s="63" t="s">
        <v>190</v>
      </c>
      <c r="E12" s="63" t="s">
        <v>155</v>
      </c>
      <c r="F12" s="13" t="str">
        <f t="shared" ca="1" si="4"/>
        <v>MA_07_06_REC60_IMG03n.png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MA_07_06_REC60_IMG03a.png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c r="O12" s="2" t="str">
        <f>'Definición técnica de imagenes'!A18</f>
        <v>Diaporama F1</v>
      </c>
    </row>
    <row r="13" spans="1:16" s="11" customFormat="1" ht="227.25" customHeight="1" x14ac:dyDescent="0.25">
      <c r="A13" s="12" t="str">
        <f t="shared" si="3"/>
        <v>IMG04</v>
      </c>
      <c r="B13" s="109">
        <v>120344209</v>
      </c>
      <c r="C13" s="20" t="str">
        <f t="shared" si="0"/>
        <v>Recurso M5A</v>
      </c>
      <c r="D13" s="63" t="s">
        <v>190</v>
      </c>
      <c r="E13" s="63" t="s">
        <v>155</v>
      </c>
      <c r="F13" s="13" t="str">
        <f t="shared" ca="1" si="4"/>
        <v>MA_07_06_REC60_IMG04n.png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MA_07_06_REC60_IMG04a.png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c r="O13" s="2" t="str">
        <f>'Definición técnica de imagenes'!A19</f>
        <v>F4</v>
      </c>
    </row>
    <row r="14" spans="1:16" s="11" customFormat="1" ht="213" customHeight="1" x14ac:dyDescent="0.25">
      <c r="A14" s="12" t="str">
        <f t="shared" si="3"/>
        <v>IMG05</v>
      </c>
      <c r="B14" s="62">
        <v>70208029</v>
      </c>
      <c r="C14" s="20" t="str">
        <f t="shared" si="0"/>
        <v>Recurso M5A</v>
      </c>
      <c r="D14" s="63" t="s">
        <v>190</v>
      </c>
      <c r="E14" s="63" t="s">
        <v>155</v>
      </c>
      <c r="F14" s="13" t="str">
        <f t="shared" ca="1" si="4"/>
        <v>MA_07_06_REC60_IMG05n.png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MA_07_06_REC60_IMG05a.png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c r="O14" s="2" t="str">
        <f>'Definición técnica de imagenes'!A22</f>
        <v>F6</v>
      </c>
    </row>
    <row r="15" spans="1:16" s="11" customFormat="1" ht="205.5" customHeight="1" x14ac:dyDescent="0.25">
      <c r="A15" s="12" t="str">
        <f t="shared" si="3"/>
        <v>IMG06</v>
      </c>
      <c r="B15" s="62">
        <v>246214372</v>
      </c>
      <c r="C15" s="20" t="str">
        <f t="shared" si="0"/>
        <v>Recurso M5A</v>
      </c>
      <c r="D15" s="63" t="s">
        <v>190</v>
      </c>
      <c r="E15" s="63" t="s">
        <v>155</v>
      </c>
      <c r="F15" s="13" t="str">
        <f t="shared" ca="1" si="4"/>
        <v>MA_07_06_REC60_IMG06n.png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MA_07_06_REC60_IMG06a.png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c r="K15"/>
      <c r="O15" s="2" t="str">
        <f>'Definición técnica de imagenes'!A24</f>
        <v>F6B</v>
      </c>
    </row>
    <row r="16" spans="1:16" s="11" customFormat="1" ht="189.75" customHeight="1" x14ac:dyDescent="0.25">
      <c r="A16" s="12" t="str">
        <f t="shared" si="3"/>
        <v>IMG07</v>
      </c>
      <c r="B16" s="62">
        <v>344220725</v>
      </c>
      <c r="C16" s="20" t="str">
        <f t="shared" si="0"/>
        <v>Recurso M5A</v>
      </c>
      <c r="D16" s="63" t="s">
        <v>190</v>
      </c>
      <c r="E16" s="63" t="s">
        <v>155</v>
      </c>
      <c r="F16" s="13" t="str">
        <f t="shared" ca="1" si="4"/>
        <v>MA_07_06_REC60_IMG07n.png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MA_07_06_REC60_IMG07a.png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c r="O16" s="2" t="str">
        <f>'Definición técnica de imagenes'!A25</f>
        <v>F7</v>
      </c>
    </row>
    <row r="17" spans="1:15" s="11" customFormat="1" ht="192" customHeight="1" x14ac:dyDescent="0.25">
      <c r="A17" s="12" t="str">
        <f t="shared" si="3"/>
        <v>IMG08</v>
      </c>
      <c r="B17" s="109">
        <v>142804030</v>
      </c>
      <c r="C17" s="20" t="str">
        <f t="shared" si="0"/>
        <v>Recurso M5A</v>
      </c>
      <c r="D17" s="63" t="s">
        <v>190</v>
      </c>
      <c r="E17" s="63" t="s">
        <v>155</v>
      </c>
      <c r="F17" s="13" t="str">
        <f t="shared" ca="1" si="4"/>
        <v>MA_07_06_REC60_IMG08n.png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MA_07_06_REC60_IMG08a.png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c r="O17" s="2" t="str">
        <f>'Definición técnica de imagenes'!A27</f>
        <v>F7B</v>
      </c>
    </row>
    <row r="18" spans="1:15" s="11" customFormat="1" ht="197.25" customHeight="1" x14ac:dyDescent="0.25">
      <c r="A18" s="12" t="str">
        <f t="shared" si="3"/>
        <v>IMG09</v>
      </c>
      <c r="B18" s="62">
        <v>248525290</v>
      </c>
      <c r="C18" s="20" t="str">
        <f t="shared" si="0"/>
        <v>Recurso M5A</v>
      </c>
      <c r="D18" s="63" t="s">
        <v>190</v>
      </c>
      <c r="E18" s="63" t="s">
        <v>155</v>
      </c>
      <c r="F18" s="13" t="str">
        <f t="shared" ca="1" si="4"/>
        <v>MA_07_06_REC60_IMG09n.png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MA_07_06_REC60_IMG09a.png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3" r:id="rId1" display="http://www.shutterstock.com/pic-120344209/stock-photo-drivers-view-of-the-cockpit-in-a-modern-motorcycle-on-the-country-road.html?src=fWw8RskKFkoPfoVzyr-p9Q-1-12"/>
    <hyperlink ref="B17" r:id="rId2" display="http://www.shutterstock.com/pic-142804030/stock-vector-icono-de-term-metro-vector-celsius-y-fahrenheit-medir-la-temperatura-caliente-y-fr-a.html?src=ZpSQTsoZGtU6NKqweBBF_g-1-3"/>
  </hyperlinks>
  <pageMargins left="0.75" right="0.75" top="1" bottom="1" header="0.5" footer="0.5"/>
  <pageSetup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2016-02-01T00:51:38Z</dcterms:modified>
</cp:coreProperties>
</file>