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1440" yWindow="0" windowWidth="38400" windowHeight="210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10" i="1"/>
  <c r="A11" i="1" s="1"/>
  <c r="A20" i="1"/>
  <c r="A21" i="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42" i="1"/>
  <c r="A43" i="1"/>
  <c r="A44" i="1"/>
  <c r="A45" i="1"/>
  <c r="A46" i="1"/>
  <c r="A47" i="1"/>
  <c r="A48" i="1"/>
  <c r="A49" i="1"/>
  <c r="A50" i="1"/>
  <c r="A51" i="1"/>
  <c r="A52" i="1"/>
  <c r="A53" i="1"/>
  <c r="A54" i="1"/>
  <c r="A55" i="1"/>
  <c r="A56" i="1"/>
  <c r="A57" i="1"/>
  <c r="A58" i="1"/>
  <c r="A59" i="1"/>
  <c r="A60" i="1"/>
  <c r="A61" i="1"/>
  <c r="A62" i="1"/>
  <c r="F10" i="1" l="1"/>
  <c r="G10" i="1" s="1"/>
  <c r="H11" i="1"/>
  <c r="F11" i="1"/>
  <c r="G11" i="1" s="1"/>
  <c r="A12" i="1"/>
  <c r="H12" i="1" s="1"/>
  <c r="H10" i="1"/>
  <c r="D17" i="2"/>
  <c r="D18" i="2" s="1"/>
  <c r="A13" i="1" l="1"/>
  <c r="F12" i="1"/>
  <c r="G12" i="1" s="1"/>
  <c r="A14" i="1" l="1"/>
  <c r="H13" i="1"/>
  <c r="F13" i="1"/>
  <c r="G13" i="1" s="1"/>
  <c r="A15" i="1" l="1"/>
  <c r="F14" i="1"/>
  <c r="G14" i="1" s="1"/>
  <c r="H14" i="1"/>
  <c r="H15" i="1" l="1"/>
  <c r="A16" i="1"/>
  <c r="F15" i="1"/>
  <c r="G15" i="1" s="1"/>
  <c r="A17" i="1" l="1"/>
  <c r="F16" i="1"/>
  <c r="G16" i="1" s="1"/>
  <c r="H16" i="1"/>
  <c r="F17" i="1" l="1"/>
  <c r="G17" i="1" s="1"/>
  <c r="A18" i="1"/>
  <c r="H17" i="1"/>
  <c r="A19" i="1" l="1"/>
  <c r="F18" i="1"/>
  <c r="G18" i="1" s="1"/>
  <c r="H18" i="1"/>
  <c r="F19" i="1" l="1"/>
  <c r="G19" i="1" s="1"/>
  <c r="H19" i="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<sst xmlns="http://schemas.openxmlformats.org/spreadsheetml/2006/main" count="387" uniqueCount="199">
  <si>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</si>
  <si>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</si>
  <si>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</si>
  <si>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</si>
  <si>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</si>
  <si>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</si>
  <si>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</si>
  <si>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</si>
  <si>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</si>
  <si>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</si>
  <si>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</si>
  <si>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</si>
  <si>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</si>
  <si>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</si>
  <si>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</si>
  <si>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</si>
  <si>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</si>
  <si>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</si>
  <si>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</si>
  <si>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</si>
  <si>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</si>
  <si>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</si>
  <si>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</si>
  <si>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</si>
  <si>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</si>
  <si>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</si>
  <si>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</si>
  <si>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</si>
  <si>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</si>
  <si>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</si>
  <si>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</si>
  <si>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</si>
  <si>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</si>
  <si>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</si>
  <si>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</si>
  <si>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</si>
  <si>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</si>
  <si>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</si>
  <si>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</si>
  <si>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</si>
  <si>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</si>
  <si>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</si>
  <si>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</si>
  <si>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</si>
  <si>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</si>
  <si>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</si>
  <si>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</si>
  <si>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</si>
  <si>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</si>
  <si>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</si>
  <si>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</si>
  <si>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</si>
  <si>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</si>
  <si>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</si>
  <si>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</si>
  <si>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</si>
  <si>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</si>
  <si>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</si>
  <si>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</si>
  <si>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</si>
  <si>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</si>
  <si>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</si>
  <si>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</si>
  <si>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</si>
  <si>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</si>
  <si>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</si>
  <si>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</si>
  <si>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</si>
  <si>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</si>
  <si>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</si>
  <si>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</si>
  <si>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</si>
  <si>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</si>
  <si>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</si>
  <si>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</si>
  <si>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</si>
  <si>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</si>
  <si>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</si>
  <si>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</si>
  <si>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</si>
  <si>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</si>
  <si>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</si>
  <si>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</si>
  <si>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</si>
  <si>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</si>
  <si>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</si>
  <si>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</si>
  <si>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</si>
  <si>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</si>
  <si>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</si>
  <si>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</si>
  <si>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</si>
  <si>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</si>
  <si>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</si>
  <si>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</si>
  <si>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</si>
  <si>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</si>
  <si>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</si>
  <si>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</si>
  <si>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</si>
  <si>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</si>
  <si>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</si>
  <si>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</si>
  <si>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</si>
  <si>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</si>
  <si>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</si>
  <si>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</si>
  <si>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</si>
  <si>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</si>
  <si>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</si>
  <si>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</si>
  <si>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</si>
  <si>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</si>
  <si>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</si>
  <si>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</si>
  <si>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</si>
  <si>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</si>
  <si>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</si>
  <si>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</si>
  <si>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</si>
  <si>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</si>
  <si>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</si>
  <si>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</si>
  <si>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</si>
  <si>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</si>
  <si>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</si>
  <si>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</si>
  <si>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</si>
  <si>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</si>
  <si>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</si>
  <si>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</si>
  <si>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</si>
  <si>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</si>
  <si>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</si>
  <si>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</si>
  <si>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</si>
  <si>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</si>
  <si>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</si>
  <si>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</si>
  <si>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</si>
  <si>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</si>
  <si>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</si>
  <si>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</si>
  <si>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</si>
  <si>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</si>
  <si>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</si>
  <si>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</si>
  <si>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</si>
  <si>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</si>
  <si>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</si>
  <si>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</si>
  <si>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</si>
  <si>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</si>
  <si>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</si>
  <si>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</si>
  <si>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</si>
  <si>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</si>
  <si>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</si>
  <si>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</si>
  <si>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</si>
  <si>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</si>
  <si>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</si>
  <si>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</si>
  <si>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</si>
  <si>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</si>
  <si>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</si>
  <si>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</si>
  <si>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</si>
  <si>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</si>
  <si>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</si>
  <si>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</si>
  <si>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</si>
  <si>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</si>
  <si>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</si>
  <si>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</si>
  <si>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</si>
  <si>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</si>
  <si>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</si>
  <si>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</si>
  <si>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</si>
  <si>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</si>
  <si>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</si>
  <si>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</si>
  <si>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</si>
  <si>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</si>
  <si>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</si>
  <si>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</si>
  <si>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</si>
  <si>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Diana velasquez</t>
  </si>
  <si>
    <t>Clacula áreas de trapecios</t>
  </si>
  <si>
    <t>imagen como en la figura de referencia.</t>
  </si>
  <si>
    <t>imagen como en la figura de referencia, donde se diferencie el trapecio más pequeño del más grande.</t>
  </si>
  <si>
    <t>Un trozo de mader a con la forma y medidas que se muestran en la figura de referencia.</t>
  </si>
  <si>
    <t>MA_07_11_REC_180</t>
  </si>
  <si>
    <t>299721863</t>
  </si>
  <si>
    <t>Marcar la región que se muestra en la imagen de  referencia, incluyendo las medidas.</t>
  </si>
  <si>
    <t>Trapecio con las medidas que se indican</t>
  </si>
  <si>
    <t>Un jardín delimitado como se muestra en la figura de referencia, debe ubicarse las dos regiones en colores diferentes.</t>
  </si>
  <si>
    <t>marcar sobre la imagen el trapecio que se muestra en la figura de referencia, con las medidas indicadas.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</si>
</sst>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95"/>
  </cellXfs>
  <cellStyles count="9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570457</xdr:colOff>
      <xdr:row>12</xdr:row>
      <xdr:rowOff>724883</xdr:rowOff>
    </xdr:from>
    <xdr:to>
      <xdr:col>16</xdr:col>
      <xdr:colOff>205312</xdr:colOff>
      <xdr:row>12</xdr:row>
      <xdr:rowOff>2102833</xdr:rowOff>
    </xdr:to>
    <xdr:pic>
      <xdr:nvPicPr>
        <xdr:cNvPr id="5" name="Imagen 4" descr="Ima_MA_07_11_Rec-180 -4.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25175" y="10853580"/>
          <a:ext cx="2720419" cy="1377950"/>
        </a:xfrm>
        <a:prstGeom prst="rect">
          <a:avLst/>
        </a:prstGeom>
      </xdr:spPr>
    </xdr:pic>
    <xdr:clientData/>
  </xdr:twoCellAnchor>
  <xdr:twoCellAnchor editAs="oneCell">
    <xdr:from>
      <xdr:col>9</xdr:col>
      <xdr:colOff>2212292</xdr:colOff>
      <xdr:row>14</xdr:row>
      <xdr:rowOff>13417</xdr:rowOff>
    </xdr:from>
    <xdr:to>
      <xdr:col>17</xdr:col>
      <xdr:colOff>335388</xdr:colOff>
      <xdr:row>14</xdr:row>
      <xdr:rowOff>1445027</xdr:rowOff>
    </xdr:to>
    <xdr:pic>
      <xdr:nvPicPr>
        <xdr:cNvPr id="7" name="Imagen 6" descr="Ima_MA_07_11_Rec-180 -6.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10743" y="15857114"/>
          <a:ext cx="4696687" cy="1431610"/>
        </a:xfrm>
        <a:prstGeom prst="rect">
          <a:avLst/>
        </a:prstGeom>
      </xdr:spPr>
    </xdr:pic>
    <xdr:clientData/>
  </xdr:twoCellAnchor>
  <xdr:twoCellAnchor editAs="oneCell">
    <xdr:from>
      <xdr:col>10</xdr:col>
      <xdr:colOff>245194</xdr:colOff>
      <xdr:row>9</xdr:row>
      <xdr:rowOff>254894</xdr:rowOff>
    </xdr:from>
    <xdr:to>
      <xdr:col>16</xdr:col>
      <xdr:colOff>831090</xdr:colOff>
      <xdr:row>9</xdr:row>
      <xdr:rowOff>2964422</xdr:rowOff>
    </xdr:to>
    <xdr:pic>
      <xdr:nvPicPr>
        <xdr:cNvPr id="12" name="Imagen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99912" y="2401373"/>
          <a:ext cx="3671460" cy="27095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328126</xdr:colOff>
      <xdr:row>10</xdr:row>
      <xdr:rowOff>187817</xdr:rowOff>
    </xdr:from>
    <xdr:to>
      <xdr:col>17</xdr:col>
      <xdr:colOff>178560</xdr:colOff>
      <xdr:row>10</xdr:row>
      <xdr:rowOff>2215167</xdr:rowOff>
    </xdr:to>
    <xdr:pic>
      <xdr:nvPicPr>
        <xdr:cNvPr id="13" name="Imagen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82844" y="5634507"/>
          <a:ext cx="3767758" cy="202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619120</xdr:colOff>
      <xdr:row>11</xdr:row>
      <xdr:rowOff>53663</xdr:rowOff>
    </xdr:from>
    <xdr:to>
      <xdr:col>18</xdr:col>
      <xdr:colOff>72443</xdr:colOff>
      <xdr:row>12</xdr:row>
      <xdr:rowOff>8988</xdr:rowOff>
    </xdr:to>
    <xdr:pic>
      <xdr:nvPicPr>
        <xdr:cNvPr id="14" name="Imagen 1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73838" y="7780987"/>
          <a:ext cx="4202408" cy="2356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254895</xdr:colOff>
      <xdr:row>13</xdr:row>
      <xdr:rowOff>429296</xdr:rowOff>
    </xdr:from>
    <xdr:to>
      <xdr:col>16</xdr:col>
      <xdr:colOff>435333</xdr:colOff>
      <xdr:row>13</xdr:row>
      <xdr:rowOff>2994875</xdr:rowOff>
    </xdr:to>
    <xdr:pic>
      <xdr:nvPicPr>
        <xdr:cNvPr id="15" name="Imagen 1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09613" y="13066690"/>
          <a:ext cx="3266002" cy="2565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523204</xdr:colOff>
      <xdr:row>15</xdr:row>
      <xdr:rowOff>290323</xdr:rowOff>
    </xdr:from>
    <xdr:to>
      <xdr:col>18</xdr:col>
      <xdr:colOff>458541</xdr:colOff>
      <xdr:row>15</xdr:row>
      <xdr:rowOff>2733675</xdr:rowOff>
    </xdr:to>
    <xdr:pic>
      <xdr:nvPicPr>
        <xdr:cNvPr id="16" name="Imagen 1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77922" y="17730464"/>
          <a:ext cx="4684422" cy="244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40247</xdr:colOff>
      <xdr:row>15</xdr:row>
      <xdr:rowOff>2750176</xdr:rowOff>
    </xdr:from>
    <xdr:to>
      <xdr:col>17</xdr:col>
      <xdr:colOff>646359</xdr:colOff>
      <xdr:row>16</xdr:row>
      <xdr:rowOff>3029353</xdr:rowOff>
    </xdr:to>
    <xdr:pic>
      <xdr:nvPicPr>
        <xdr:cNvPr id="17" name="Imagen 1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94965" y="20190317"/>
          <a:ext cx="4523436" cy="3203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shutterstock.com/pic-218860339/stock-photo-table-lamp-and-sofa.html?src=kiBlDPpewjtnBdvYrFQRyA-2-41" TargetMode="External"/><Relationship Id="rId1" Type="http://schemas.openxmlformats.org/officeDocument/2006/relationships/hyperlink" Target="http://www.shutterstock.com/pic-299721863/stock-photo-architectural-triangle-and-sky-lonely-house-wall-made-of-bricks-creates-a-triangle-bright-blue.html?src=380fuRxCA061qPkaz2xkhw-1-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1" zoomScaleNormal="71" zoomScalePageLayoutView="120" workbookViewId="0">
      <pane ySplit="9" topLeftCell="A17" activePane="bottomLeft" state="frozen"/>
      <selection pane="bottomLeft" activeCell="B18" sqref="B18"/>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v>42318</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60.10000000000002" customHeight="1" x14ac:dyDescent="0.25">
      <c r="A10" s="12" t="str">
        <f>IF(OR(B10&lt;&gt;"",J10&lt;&gt;""),"IMG01","")</f>
        <v>IMG01</v>
      </c>
      <c r="B10" s="62" t="s">
        <v>187</v>
      </c>
      <c r="C10" s="20" t="str">
        <f t="shared" ref="C10:C41" si="0">IF(OR(B10&lt;&gt;"",J10&lt;&gt;""),IF($G$4="Recurso",CONCATENATE($G$4," ",$G$5),$G$4),"")</f>
        <v>Recurso M5A</v>
      </c>
      <c r="D10" s="63"/>
      <c r="E10" s="63" t="s">
        <v>155</v>
      </c>
      <c r="F10" s="13" t="str">
        <f t="shared" ref="F10" ca="1" si="1">IF(OR(B10&lt;&gt;"",J10&lt;&gt;""),CONCATENATE($C$7,"_",$A10,IF($G$4="Cuaderno de Estudio","_small",CONCATENATE(IF(I10="","","n"),IF(LEFT($G$5,1)="F",".jpg",".png")))),"")</f>
        <v>MA_07_11_REC_180_IMG01n.png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MA_07_11_REC_180_IMG01a.png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80" customHeight="1" x14ac:dyDescent="0.25">
      <c r="A11" s="12" t="str">
        <f t="shared" ref="A11:A18" si="3">IF(OR(B11&lt;&gt;"",J11&lt;&gt;""),CONCATENATE(LEFT(A10,3),IF(MID(A10,4,2)+1&lt;10,CONCATENATE("0",MID(A10,4,2)+1))),"")</f>
        <v>IMG02</v>
      </c>
      <c r="B11" s="62" t="s">
        <v>187</v>
      </c>
      <c r="C11" s="20" t="str">
        <f t="shared" si="0"/>
        <v>Recurso M5A</v>
      </c>
      <c r="D11" s="63"/>
      <c r="E11" s="63" t="s">
        <v>155</v>
      </c>
      <c r="F11" s="13" t="str">
        <f t="shared" ref="F11:F74" ca="1" si="4">IF(OR(B11&lt;&gt;"",J11&lt;&gt;""),CONCATENATE($C$7,"_",$A11,IF($G$4="Cuaderno de Estudio","_small",CONCATENATE(IF(I11="","","n"),IF(LEFT($G$5,1)="F",".jpg",".png")))),"")</f>
        <v>MA_07_11_REC_180_IMG02n.png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MA_07_11_REC_180_IMG02a.png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190</v>
      </c>
      <c r="K11" s="64"/>
      <c r="O11" s="2" t="str">
        <f>'Definición técnica de imagenes'!A13</f>
        <v>M101</v>
      </c>
    </row>
    <row r="12" spans="1:16" s="11" customFormat="1" ht="189" customHeight="1" x14ac:dyDescent="0.25">
      <c r="A12" s="12" t="str">
        <f t="shared" si="3"/>
        <v>IMG03</v>
      </c>
      <c r="B12" s="62" t="s">
        <v>187</v>
      </c>
      <c r="C12" s="20" t="str">
        <f t="shared" si="0"/>
        <v>Recurso M5A</v>
      </c>
      <c r="D12" s="63"/>
      <c r="E12" s="63" t="s">
        <v>155</v>
      </c>
      <c r="F12" s="13" t="str">
        <f t="shared" ca="1" si="4"/>
        <v>MA_07_11_REC_180_IMG03n.png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MA_07_11_REC_180_IMG03a.png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191</v>
      </c>
      <c r="K12" s="64"/>
      <c r="O12" s="2" t="str">
        <f>'Definición técnica de imagenes'!A18</f>
        <v>Diaporama F1</v>
      </c>
    </row>
    <row r="13" spans="1:16" s="11" customFormat="1" ht="198" customHeight="1" x14ac:dyDescent="0.25">
      <c r="A13" s="12" t="str">
        <f t="shared" si="3"/>
        <v>IMG04</v>
      </c>
      <c r="B13" s="62" t="s">
        <v>187</v>
      </c>
      <c r="C13" s="20" t="str">
        <f t="shared" si="0"/>
        <v>Recurso M5A</v>
      </c>
      <c r="D13" s="63"/>
      <c r="E13" s="63" t="s">
        <v>155</v>
      </c>
      <c r="F13" s="13" t="str">
        <f t="shared" ca="1" si="4"/>
        <v>MA_07_11_REC_180_IMG04n.png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MA_07_11_REC_180_IMG04a.png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252" customHeight="1" x14ac:dyDescent="0.25">
      <c r="A14" s="12" t="str">
        <f t="shared" si="3"/>
        <v>IMG05</v>
      </c>
      <c r="B14" s="108" t="s">
        <v>194</v>
      </c>
      <c r="C14" s="20" t="str">
        <f t="shared" si="0"/>
        <v>Recurso M5A</v>
      </c>
      <c r="D14" s="63"/>
      <c r="E14" s="63" t="s">
        <v>155</v>
      </c>
      <c r="F14" s="13" t="str">
        <f t="shared" ca="1" si="4"/>
        <v>MA_07_11_REC_180_IMG05n.png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MA_07_11_REC_180_IMG05a.png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26" customHeight="1" x14ac:dyDescent="0.25">
      <c r="A15" s="12" t="str">
        <f t="shared" si="3"/>
        <v>IMG06</v>
      </c>
      <c r="B15" s="62" t="s">
        <v>187</v>
      </c>
      <c r="C15" s="20" t="str">
        <f t="shared" si="0"/>
        <v>Recurso M5A</v>
      </c>
      <c r="D15" s="63"/>
      <c r="E15" s="63" t="s">
        <v>155</v>
      </c>
      <c r="F15" s="13" t="str">
        <f t="shared" ca="1" si="4"/>
        <v>MA_07_11_REC_180_IMG06n.png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MA_07_11_REC_180_IMG06a.png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4"/>
      <c r="O15" s="2" t="str">
        <f>'Definición técnica de imagenes'!A24</f>
        <v>F6B</v>
      </c>
    </row>
    <row r="16" spans="1:16" s="11" customFormat="1" ht="230.25" customHeight="1" x14ac:dyDescent="0.25">
      <c r="A16" s="12" t="str">
        <f t="shared" si="3"/>
        <v>IMG07</v>
      </c>
      <c r="B16" s="62" t="s">
        <v>187</v>
      </c>
      <c r="C16" s="20" t="str">
        <f t="shared" si="0"/>
        <v>Recurso M5A</v>
      </c>
      <c r="D16" s="63"/>
      <c r="E16" s="63" t="s">
        <v>155</v>
      </c>
      <c r="F16" s="13" t="str">
        <f t="shared" ca="1" si="4"/>
        <v>MA_07_11_REC_180_IMG07n.png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MA_07_11_REC_180_IMG07a.png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4"/>
      <c r="O16" s="2" t="str">
        <f>'Definición técnica de imagenes'!A25</f>
        <v>F7</v>
      </c>
    </row>
    <row r="17" spans="1:15" s="11" customFormat="1" ht="247.5" customHeight="1" x14ac:dyDescent="0.25">
      <c r="A17" s="12" t="str">
        <f t="shared" si="3"/>
        <v>IMG08</v>
      </c>
      <c r="B17" s="108">
        <v>218860339</v>
      </c>
      <c r="C17" s="20" t="str">
        <f t="shared" si="0"/>
        <v>Recurso M5A</v>
      </c>
      <c r="D17" s="63"/>
      <c r="E17" s="63" t="s">
        <v>155</v>
      </c>
      <c r="F17" s="13" t="str">
        <f t="shared" ca="1" si="4"/>
        <v>MA_07_11_REC_180_IMG08n.png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MA_07_11_REC_180_IMG08a.png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4"/>
      <c r="O17" s="2" t="str">
        <f>'Definición técnica de imagenes'!A27</f>
        <v>F7B</v>
      </c>
    </row>
    <row r="18" spans="1:15" s="11" customFormat="1" ht="201.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1"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4" r:id="rId1" display="http://www.shutterstock.com/pic-299721863/stock-photo-architectural-triangle-and-sky-lonely-house-wall-made-of-bricks-creates-a-triangle-bright-blue.html?src=380fuRxCA061qPkaz2xkhw-1-1"/>
    <hyperlink ref="B17" r:id="rId2" display="http://www.shutterstock.com/pic-218860339/stock-photo-table-lamp-and-sofa.html?src=kiBlDPpewjtnBdvYrFQRyA-2-41"/>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7" sqref="A7"/>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MA_07_04_CO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SolicitudGrafica_MA_07_04_CO.xls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MA_07_04_REC10</v>
      </c>
      <c r="E17" s="99"/>
      <c r="F17" s="100"/>
      <c r="J17" s="22">
        <v>14</v>
      </c>
      <c r="K17" s="22">
        <v>14</v>
      </c>
    </row>
    <row r="18" spans="1:11" ht="79.5" thickBot="1" x14ac:dyDescent="0.3">
      <c r="A18" s="33" t="s">
        <v>48</v>
      </c>
      <c r="B18" s="31"/>
      <c r="C18" s="59" t="s">
        <v>120</v>
      </c>
      <c r="D18" s="90" t="str">
        <f>CONCATENATE("SolicitudGrafica_",D17,".xls")</f>
        <v>SolicitudGrafica_MA_07_04_REC10.xls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5</v>
      </c>
      <c r="J20" s="22">
        <v>4</v>
      </c>
      <c r="K20" s="22">
        <v>17</v>
      </c>
    </row>
    <row r="21" spans="1:11" x14ac:dyDescent="0.25">
      <c r="H21" s="22" t="str">
        <f>IF(INDEX(H4:H7,H20)=H4,"MA",IF(INDEX(H4:H7,H20)=H5,"CN",IF(INDEX(H4:H7,H20)=H6,"CS",IF(INDEX(H4:H7,H20)=H7,"LE"))))</f>
        <v>MA</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2016-01-24T17:40:38Z</dcterms:modified>
</cp:coreProperties>
</file>