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240" yWindow="240" windowWidth="38160" windowHeight="15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H23" i="1" s="1"/>
  <c r="I24" i="1"/>
  <c r="I25" i="1"/>
  <c r="I26" i="1"/>
  <c r="I27" i="1"/>
  <c r="H27" i="1" s="1"/>
  <c r="I28" i="1"/>
  <c r="I29" i="1"/>
  <c r="I30" i="1"/>
  <c r="I31" i="1"/>
  <c r="H31" i="1" s="1"/>
  <c r="I32" i="1"/>
  <c r="I33" i="1"/>
  <c r="I34" i="1"/>
  <c r="I35" i="1"/>
  <c r="H35" i="1" s="1"/>
  <c r="I36" i="1"/>
  <c r="I37" i="1"/>
  <c r="I38" i="1"/>
  <c r="I39" i="1"/>
  <c r="H39" i="1" s="1"/>
  <c r="I40" i="1"/>
  <c r="I41" i="1"/>
  <c r="I42" i="1"/>
  <c r="I43" i="1"/>
  <c r="H43" i="1" s="1"/>
  <c r="I44" i="1"/>
  <c r="I45" i="1"/>
  <c r="I46" i="1"/>
  <c r="I47" i="1"/>
  <c r="H47" i="1" s="1"/>
  <c r="I48" i="1"/>
  <c r="I49" i="1"/>
  <c r="I50" i="1"/>
  <c r="I51" i="1"/>
  <c r="H51" i="1" s="1"/>
  <c r="I52" i="1"/>
  <c r="I53" i="1"/>
  <c r="F53" i="1"/>
  <c r="G53" i="1"/>
  <c r="I54" i="1"/>
  <c r="F54" i="1"/>
  <c r="G54" i="1" s="1"/>
  <c r="I55" i="1"/>
  <c r="H55" i="1" s="1"/>
  <c r="I56" i="1"/>
  <c r="F56" i="1"/>
  <c r="G56" i="1"/>
  <c r="I57" i="1"/>
  <c r="H57" i="1" s="1"/>
  <c r="I58" i="1"/>
  <c r="F58" i="1"/>
  <c r="G58" i="1" s="1"/>
  <c r="I59" i="1"/>
  <c r="H59" i="1" s="1"/>
  <c r="I60" i="1"/>
  <c r="H60" i="1" s="1"/>
  <c r="F60" i="1"/>
  <c r="G60" i="1" s="1"/>
  <c r="I61" i="1"/>
  <c r="H61" i="1"/>
  <c r="I62" i="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c r="H62" i="1"/>
  <c r="H58" i="1"/>
  <c r="H54" i="1"/>
  <c r="F61" i="1"/>
  <c r="G61" i="1"/>
  <c r="F59" i="1"/>
  <c r="G59" i="1"/>
  <c r="F57" i="1"/>
  <c r="G57" i="1"/>
  <c r="F55" i="1"/>
  <c r="G55" i="1"/>
  <c r="H53" i="1"/>
  <c r="F52" i="1"/>
  <c r="G52" i="1" s="1"/>
  <c r="H52" i="1"/>
  <c r="F51" i="1"/>
  <c r="G51" i="1"/>
  <c r="F50" i="1"/>
  <c r="G50" i="1" s="1"/>
  <c r="H50" i="1"/>
  <c r="F49" i="1"/>
  <c r="G49" i="1"/>
  <c r="H49" i="1"/>
  <c r="F48" i="1"/>
  <c r="G48" i="1" s="1"/>
  <c r="H48" i="1"/>
  <c r="F47" i="1"/>
  <c r="G47" i="1"/>
  <c r="F46" i="1"/>
  <c r="G46" i="1" s="1"/>
  <c r="H46" i="1"/>
  <c r="F45" i="1"/>
  <c r="G45" i="1"/>
  <c r="H45" i="1"/>
  <c r="F44" i="1"/>
  <c r="G44" i="1" s="1"/>
  <c r="H44" i="1"/>
  <c r="F43" i="1"/>
  <c r="G43" i="1"/>
  <c r="F42" i="1"/>
  <c r="G42" i="1" s="1"/>
  <c r="H42" i="1"/>
  <c r="A10" i="1"/>
  <c r="A11" i="1"/>
  <c r="A12" i="1" s="1"/>
  <c r="A20" i="1"/>
  <c r="A21" i="1"/>
  <c r="A22" i="1"/>
  <c r="A23" i="1"/>
  <c r="A24" i="1"/>
  <c r="A25" i="1"/>
  <c r="A26" i="1"/>
  <c r="A27" i="1"/>
  <c r="A28" i="1"/>
  <c r="A29" i="1"/>
  <c r="A30" i="1"/>
  <c r="A31" i="1"/>
  <c r="A32" i="1"/>
  <c r="A33" i="1"/>
  <c r="A34" i="1"/>
  <c r="A35" i="1"/>
  <c r="A36" i="1"/>
  <c r="A37" i="1"/>
  <c r="A38" i="1"/>
  <c r="A39" i="1"/>
  <c r="A40" i="1"/>
  <c r="A41" i="1"/>
  <c r="F41" i="1"/>
  <c r="G41" i="1"/>
  <c r="H41" i="1"/>
  <c r="F40" i="1"/>
  <c r="G40" i="1" s="1"/>
  <c r="H40" i="1"/>
  <c r="F39" i="1"/>
  <c r="G39" i="1"/>
  <c r="F38" i="1"/>
  <c r="G38" i="1" s="1"/>
  <c r="H38" i="1"/>
  <c r="F37" i="1"/>
  <c r="G37" i="1"/>
  <c r="H37" i="1"/>
  <c r="F36" i="1"/>
  <c r="G36" i="1" s="1"/>
  <c r="H36" i="1"/>
  <c r="F35" i="1"/>
  <c r="G35" i="1"/>
  <c r="F34" i="1"/>
  <c r="G34" i="1" s="1"/>
  <c r="H34" i="1"/>
  <c r="F33" i="1"/>
  <c r="G33" i="1"/>
  <c r="H33" i="1"/>
  <c r="F32" i="1"/>
  <c r="G32" i="1" s="1"/>
  <c r="H32" i="1"/>
  <c r="F31" i="1"/>
  <c r="G31" i="1"/>
  <c r="F30" i="1"/>
  <c r="G30" i="1" s="1"/>
  <c r="H30" i="1"/>
  <c r="F29" i="1"/>
  <c r="G29" i="1"/>
  <c r="H29" i="1"/>
  <c r="F28" i="1"/>
  <c r="G28" i="1" s="1"/>
  <c r="H28" i="1"/>
  <c r="F27" i="1"/>
  <c r="G27" i="1"/>
  <c r="F26" i="1"/>
  <c r="G26" i="1" s="1"/>
  <c r="H26" i="1"/>
  <c r="F25" i="1"/>
  <c r="G25" i="1"/>
  <c r="H25" i="1"/>
  <c r="F24" i="1"/>
  <c r="G24" i="1" s="1"/>
  <c r="H24" i="1"/>
  <c r="F23" i="1"/>
  <c r="G23" i="1"/>
  <c r="F22" i="1"/>
  <c r="G22" i="1" s="1"/>
  <c r="H22" i="1"/>
  <c r="F21" i="1"/>
  <c r="G21" i="1"/>
  <c r="H21" i="1"/>
  <c r="F20" i="1"/>
  <c r="G20" i="1" s="1"/>
  <c r="H20" i="1"/>
  <c r="K45" i="2"/>
  <c r="J21" i="2"/>
  <c r="I21" i="2"/>
  <c r="H21" i="2"/>
  <c r="D17" i="2"/>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s="1"/>
  <c r="A42" i="1"/>
  <c r="A43" i="1"/>
  <c r="A44" i="1"/>
  <c r="A45" i="1"/>
  <c r="A46" i="1"/>
  <c r="A47" i="1"/>
  <c r="A48" i="1"/>
  <c r="A49" i="1"/>
  <c r="A50" i="1"/>
  <c r="A51" i="1"/>
  <c r="A52" i="1"/>
  <c r="A53" i="1"/>
  <c r="A54" i="1"/>
  <c r="A55" i="1"/>
  <c r="A56" i="1"/>
  <c r="A57" i="1"/>
  <c r="A58" i="1"/>
  <c r="A59" i="1"/>
  <c r="A60" i="1"/>
  <c r="A61" i="1"/>
  <c r="A62" i="1"/>
  <c r="A13" i="1" l="1"/>
  <c r="F12" i="1"/>
  <c r="G12" i="1" s="1"/>
  <c r="H12" i="1"/>
  <c r="H10" i="1"/>
  <c r="H11" i="1"/>
  <c r="F11" i="1"/>
  <c r="G11" i="1" s="1"/>
  <c r="H13" i="1" l="1"/>
  <c r="A14" i="1"/>
  <c r="F13" i="1"/>
  <c r="G13" i="1" s="1"/>
  <c r="H14" i="1" l="1"/>
  <c r="A15" i="1"/>
  <c r="F14" i="1"/>
  <c r="G14" i="1" s="1"/>
  <c r="A16" i="1" l="1"/>
  <c r="F15" i="1"/>
  <c r="G15" i="1" s="1"/>
  <c r="H15" i="1"/>
  <c r="A17" i="1" l="1"/>
  <c r="F16" i="1"/>
  <c r="G16" i="1" s="1"/>
  <c r="H16" i="1"/>
  <c r="H17" i="1" l="1"/>
  <c r="A18" i="1"/>
  <c r="F17" i="1"/>
  <c r="G17" i="1" s="1"/>
  <c r="H18" i="1" l="1"/>
  <c r="A19" i="1"/>
  <c r="F18" i="1"/>
  <c r="G18" i="1" s="1"/>
  <c r="F19" i="1" l="1"/>
  <c r="G19" i="1" s="1"/>
  <c r="H19" i="1"/>
</calcChain>
</file>

<file path=xl/sharedStrings.xml><?xml version="1.0" encoding="utf-8"?>
<sst xmlns="http://schemas.openxmlformats.org/spreadsheetml/2006/main" count="394" uniqueCount="201">
  <si>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</si>
  <si>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</si>
  <si>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</si>
  <si>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</si>
  <si>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</si>
  <si>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</si>
  <si>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</si>
  <si>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</si>
  <si>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</si>
  <si>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</si>
  <si>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</si>
  <si>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</si>
  <si>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</si>
  <si>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</si>
  <si>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</si>
  <si>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</si>
  <si>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</si>
  <si>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</si>
  <si>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</si>
  <si>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</si>
  <si>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</si>
  <si>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</si>
  <si>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</si>
  <si>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</si>
  <si>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</si>
  <si>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</si>
  <si>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</si>
  <si>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</si>
  <si>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</si>
  <si>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</si>
  <si>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</si>
  <si>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</si>
  <si>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</si>
  <si>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</si>
  <si>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</si>
  <si>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</si>
  <si>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</si>
  <si>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</si>
  <si>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</si>
  <si>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</si>
  <si>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</si>
  <si>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</si>
  <si>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</si>
  <si>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</si>
  <si>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</si>
  <si>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</si>
  <si>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</si>
  <si>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</si>
  <si>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</si>
  <si>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</si>
  <si>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</si>
  <si>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</si>
  <si>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</si>
  <si>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</si>
  <si>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</si>
  <si>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</si>
  <si>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</si>
  <si>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</si>
  <si>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</si>
  <si>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</si>
  <si>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</si>
  <si>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</si>
  <si>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</si>
  <si>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</si>
  <si>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</si>
  <si>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</si>
  <si>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</si>
  <si>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</si>
  <si>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</si>
  <si>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</si>
  <si>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</si>
  <si>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</si>
  <si>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</si>
  <si>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</si>
  <si>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</si>
  <si>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</si>
  <si>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</si>
  <si>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</si>
  <si>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</si>
  <si>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</si>
  <si>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</si>
  <si>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</si>
  <si>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</si>
  <si>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</si>
  <si>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</si>
  <si>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</si>
  <si>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</si>
  <si>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</si>
  <si>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</si>
  <si>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</si>
  <si>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</si>
  <si>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</si>
  <si>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</si>
  <si>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</si>
  <si>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</si>
  <si>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</si>
  <si>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</si>
  <si>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</si>
  <si>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</si>
  <si>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</si>
  <si>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</si>
  <si>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</si>
  <si>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</si>
  <si>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</si>
  <si>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</si>
  <si>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</si>
  <si>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</si>
  <si>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</si>
  <si>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</si>
  <si>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</si>
  <si>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</si>
  <si>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</si>
  <si>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</si>
  <si>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</si>
  <si>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</si>
  <si>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</si>
  <si>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</si>
  <si>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</si>
  <si>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</si>
  <si>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</si>
  <si>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</si>
  <si>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</si>
  <si>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</si>
  <si>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</si>
  <si>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</si>
  <si>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</si>
  <si>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</si>
  <si>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</si>
  <si>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</si>
  <si>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</si>
  <si>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</si>
  <si>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</si>
  <si>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</si>
  <si>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</si>
  <si>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</si>
  <si>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</si>
  <si>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</si>
  <si>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</si>
  <si>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</si>
  <si>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</si>
  <si>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</si>
  <si>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</si>
  <si>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</si>
  <si>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</si>
  <si>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</si>
  <si>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</si>
  <si>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</si>
  <si>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</si>
  <si>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</si>
  <si>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</si>
  <si>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</si>
  <si>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</si>
  <si>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</si>
  <si>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</si>
  <si>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</si>
  <si>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</si>
  <si>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</si>
  <si>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</si>
  <si>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</si>
  <si>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</si>
  <si>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</si>
  <si>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</si>
  <si>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</si>
  <si>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</si>
  <si>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</si>
  <si>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</si>
  <si>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</si>
  <si>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</si>
  <si>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</si>
  <si>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</si>
  <si>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</si>
  <si>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</si>
  <si>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</si>
  <si>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</si>
  <si>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</si>
  <si>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</si>
  <si>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</si>
  <si>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</si>
  <si>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</si>
  <si>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</si>
  <si>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</si>
  <si>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</si>
  <si>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</si>
  <si>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</si>
  <si>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</si>
  <si>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</si>
  <si>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</si>
  <si>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</si>
  <si>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Diana velasquez</t>
  </si>
  <si>
    <t>Descripcion: Imagen tomada de google</t>
  </si>
  <si>
    <t>MA_07_11_CO_REC_210</t>
  </si>
  <si>
    <t>Aplica el teorema de Pitágoras</t>
  </si>
  <si>
    <t>Ilustrar escalera contra una pared y las medidas indicadas.</t>
  </si>
  <si>
    <t>Ilustrar rampa de monopatin y en joven practicando  y las medidas indicadas.</t>
  </si>
  <si>
    <t>Ilustrar cometa elevada desde el piso y las medidas indicadas.</t>
  </si>
  <si>
    <t>Ilustrar pieza de madera con forma dse  triangulo iscceles  y las medidas indicadas.</t>
  </si>
  <si>
    <t>Ilustrar un camping  y destacar la parte friontal con  las medidas indicadas.</t>
  </si>
  <si>
    <t>Ilustrar marco de ventaja con reja de la forma dada y las medidas indicadas.</t>
  </si>
  <si>
    <t>Ilustrar una puerta de madera de la forma señalada  y las medidas indicadas.</t>
  </si>
  <si>
    <t>Ilustrar una baldosa  y las medidas indicadas.</t>
  </si>
  <si>
    <t>Ilustrar la caja y la tapa tal como se muestra y las medidas indicadas.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</si>
</sst>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9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9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pn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9</xdr:col>
      <xdr:colOff>550333</xdr:colOff>
      <xdr:row>9</xdr:row>
      <xdr:rowOff>48255</xdr:rowOff>
    </xdr:from>
    <xdr:to>
      <xdr:col>9</xdr:col>
      <xdr:colOff>2412999</xdr:colOff>
      <xdr:row>9</xdr:row>
      <xdr:rowOff>2379132</xdr:rowOff>
    </xdr:to>
    <xdr:pic>
      <xdr:nvPicPr>
        <xdr:cNvPr id="12" name="Imagen 11" descr="Ima_MA_07_11_Rec-210 -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478000" y="2101422"/>
          <a:ext cx="1862666" cy="2330877"/>
        </a:xfrm>
        <a:prstGeom prst="rect">
          <a:avLst/>
        </a:prstGeom>
      </xdr:spPr>
    </xdr:pic>
    <xdr:clientData/>
  </xdr:twoCellAnchor>
  <xdr:twoCellAnchor editAs="oneCell">
    <xdr:from>
      <xdr:col>8</xdr:col>
      <xdr:colOff>1533443</xdr:colOff>
      <xdr:row>10</xdr:row>
      <xdr:rowOff>444500</xdr:rowOff>
    </xdr:from>
    <xdr:to>
      <xdr:col>10</xdr:col>
      <xdr:colOff>2116</xdr:colOff>
      <xdr:row>10</xdr:row>
      <xdr:rowOff>1365250</xdr:rowOff>
    </xdr:to>
    <xdr:pic>
      <xdr:nvPicPr>
        <xdr:cNvPr id="13" name="Imagen 12" descr="Ima_MA_07_11_Rec-210 -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94776" y="5249333"/>
          <a:ext cx="2691423" cy="920750"/>
        </a:xfrm>
        <a:prstGeom prst="rect">
          <a:avLst/>
        </a:prstGeom>
      </xdr:spPr>
    </xdr:pic>
    <xdr:clientData/>
  </xdr:twoCellAnchor>
  <xdr:twoCellAnchor editAs="oneCell">
    <xdr:from>
      <xdr:col>9</xdr:col>
      <xdr:colOff>34673</xdr:colOff>
      <xdr:row>11</xdr:row>
      <xdr:rowOff>423332</xdr:rowOff>
    </xdr:from>
    <xdr:to>
      <xdr:col>10</xdr:col>
      <xdr:colOff>158750</xdr:colOff>
      <xdr:row>11</xdr:row>
      <xdr:rowOff>1454149</xdr:rowOff>
    </xdr:to>
    <xdr:pic>
      <xdr:nvPicPr>
        <xdr:cNvPr id="14" name="Imagen 13" descr="Ima_MA_07_11_Rec-210 -3.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62340" y="7080249"/>
          <a:ext cx="2780493" cy="1030817"/>
        </a:xfrm>
        <a:prstGeom prst="rect">
          <a:avLst/>
        </a:prstGeom>
      </xdr:spPr>
    </xdr:pic>
    <xdr:clientData/>
  </xdr:twoCellAnchor>
  <xdr:twoCellAnchor editAs="oneCell">
    <xdr:from>
      <xdr:col>9</xdr:col>
      <xdr:colOff>81522</xdr:colOff>
      <xdr:row>12</xdr:row>
      <xdr:rowOff>148166</xdr:rowOff>
    </xdr:from>
    <xdr:to>
      <xdr:col>9</xdr:col>
      <xdr:colOff>2565400</xdr:colOff>
      <xdr:row>12</xdr:row>
      <xdr:rowOff>1587499</xdr:rowOff>
    </xdr:to>
    <xdr:pic>
      <xdr:nvPicPr>
        <xdr:cNvPr id="15" name="Imagen 14" descr="Ima_MA_07_11_Rec-210 -4.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009189" y="9207499"/>
          <a:ext cx="2483878" cy="1439333"/>
        </a:xfrm>
        <a:prstGeom prst="rect">
          <a:avLst/>
        </a:prstGeom>
      </xdr:spPr>
    </xdr:pic>
    <xdr:clientData/>
  </xdr:twoCellAnchor>
  <xdr:twoCellAnchor editAs="oneCell">
    <xdr:from>
      <xdr:col>9</xdr:col>
      <xdr:colOff>694530</xdr:colOff>
      <xdr:row>13</xdr:row>
      <xdr:rowOff>529166</xdr:rowOff>
    </xdr:from>
    <xdr:to>
      <xdr:col>9</xdr:col>
      <xdr:colOff>2400300</xdr:colOff>
      <xdr:row>13</xdr:row>
      <xdr:rowOff>1828800</xdr:rowOff>
    </xdr:to>
    <xdr:pic>
      <xdr:nvPicPr>
        <xdr:cNvPr id="16" name="Imagen 15" descr="Ima_MA_07_11_Rec-210 -5.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622197" y="11789833"/>
          <a:ext cx="1705770" cy="1299634"/>
        </a:xfrm>
        <a:prstGeom prst="rect">
          <a:avLst/>
        </a:prstGeom>
      </xdr:spPr>
    </xdr:pic>
    <xdr:clientData/>
  </xdr:twoCellAnchor>
  <xdr:twoCellAnchor editAs="oneCell">
    <xdr:from>
      <xdr:col>9</xdr:col>
      <xdr:colOff>305021</xdr:colOff>
      <xdr:row>14</xdr:row>
      <xdr:rowOff>275167</xdr:rowOff>
    </xdr:from>
    <xdr:to>
      <xdr:col>9</xdr:col>
      <xdr:colOff>2398183</xdr:colOff>
      <xdr:row>14</xdr:row>
      <xdr:rowOff>1557867</xdr:rowOff>
    </xdr:to>
    <xdr:pic>
      <xdr:nvPicPr>
        <xdr:cNvPr id="17" name="Imagen 16" descr="Ima_MA_07_11_Rec-210 -6.jp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232688" y="13546667"/>
          <a:ext cx="2093162" cy="1282700"/>
        </a:xfrm>
        <a:prstGeom prst="rect">
          <a:avLst/>
        </a:prstGeom>
      </xdr:spPr>
    </xdr:pic>
    <xdr:clientData/>
  </xdr:twoCellAnchor>
  <xdr:twoCellAnchor editAs="oneCell">
    <xdr:from>
      <xdr:col>9</xdr:col>
      <xdr:colOff>0</xdr:colOff>
      <xdr:row>15</xdr:row>
      <xdr:rowOff>230908</xdr:rowOff>
    </xdr:from>
    <xdr:to>
      <xdr:col>9</xdr:col>
      <xdr:colOff>2527300</xdr:colOff>
      <xdr:row>15</xdr:row>
      <xdr:rowOff>1035049</xdr:rowOff>
    </xdr:to>
    <xdr:pic>
      <xdr:nvPicPr>
        <xdr:cNvPr id="18" name="Imagen 17" descr="Ima_MA_07_11_Rec-210 -7.jp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927667" y="15280408"/>
          <a:ext cx="2527300" cy="804141"/>
        </a:xfrm>
        <a:prstGeom prst="rect">
          <a:avLst/>
        </a:prstGeom>
      </xdr:spPr>
    </xdr:pic>
    <xdr:clientData/>
  </xdr:twoCellAnchor>
  <xdr:twoCellAnchor editAs="oneCell">
    <xdr:from>
      <xdr:col>9</xdr:col>
      <xdr:colOff>158817</xdr:colOff>
      <xdr:row>16</xdr:row>
      <xdr:rowOff>476250</xdr:rowOff>
    </xdr:from>
    <xdr:to>
      <xdr:col>9</xdr:col>
      <xdr:colOff>2188632</xdr:colOff>
      <xdr:row>16</xdr:row>
      <xdr:rowOff>1638300</xdr:rowOff>
    </xdr:to>
    <xdr:pic>
      <xdr:nvPicPr>
        <xdr:cNvPr id="19" name="Imagen 18" descr="Ima_MA_07_11_Rec-210 -8.jp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086484" y="17356667"/>
          <a:ext cx="2029815" cy="1162050"/>
        </a:xfrm>
        <a:prstGeom prst="rect">
          <a:avLst/>
        </a:prstGeom>
      </xdr:spPr>
    </xdr:pic>
    <xdr:clientData/>
  </xdr:twoCellAnchor>
  <xdr:twoCellAnchor editAs="oneCell">
    <xdr:from>
      <xdr:col>8</xdr:col>
      <xdr:colOff>1408309</xdr:colOff>
      <xdr:row>17</xdr:row>
      <xdr:rowOff>762000</xdr:rowOff>
    </xdr:from>
    <xdr:to>
      <xdr:col>10</xdr:col>
      <xdr:colOff>65616</xdr:colOff>
      <xdr:row>17</xdr:row>
      <xdr:rowOff>1731431</xdr:rowOff>
    </xdr:to>
    <xdr:pic>
      <xdr:nvPicPr>
        <xdr:cNvPr id="20" name="Imagen 19" descr="Ima_MA_07_11_Rec-210 -9.jp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769642" y="19907250"/>
          <a:ext cx="2880057" cy="969431"/>
        </a:xfrm>
        <a:prstGeom prst="rect">
          <a:avLst/>
        </a:prstGeom>
      </xdr:spPr>
    </xdr:pic>
    <xdr:clientData/>
  </xdr:twoCellAnchor>
  <xdr:twoCellAnchor editAs="oneCell">
    <xdr:from>
      <xdr:col>8</xdr:col>
      <xdr:colOff>1464591</xdr:colOff>
      <xdr:row>18</xdr:row>
      <xdr:rowOff>359833</xdr:rowOff>
    </xdr:from>
    <xdr:to>
      <xdr:col>10</xdr:col>
      <xdr:colOff>4809</xdr:colOff>
      <xdr:row>18</xdr:row>
      <xdr:rowOff>1553632</xdr:rowOff>
    </xdr:to>
    <xdr:pic>
      <xdr:nvPicPr>
        <xdr:cNvPr id="21" name="Imagen 20" descr="Ima_MA_07_11_Rec-210 -10.jp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3825924" y="22066250"/>
          <a:ext cx="2762968" cy="11937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20" workbookViewId="0">
      <pane ySplit="9" topLeftCell="A18" activePane="bottomLeft" state="frozen"/>
      <selection pane="bottomLeft" activeCell="K19" sqref="K19"/>
    </sheetView>
  </sheetViews>
  <sheetFormatPr baseColWidth="10" defaultColWidth="10.875" defaultRowHeight="13.5" x14ac:dyDescent="0.25"/>
  <cols>
    <col min="1" max="1" width="10"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9</v>
      </c>
      <c r="D3" s="87"/>
      <c r="F3" s="79">
        <v>42319</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191</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16.95" customHeight="1" x14ac:dyDescent="0.25">
      <c r="A10" s="12" t="str">
        <f>IF(OR(B10&lt;&gt;"",J10&lt;&gt;""),"IMG01","")</f>
        <v>IMG01</v>
      </c>
      <c r="B10" s="62" t="s">
        <v>187</v>
      </c>
      <c r="C10" s="20" t="str">
        <f t="shared" ref="C10:C41" si="0">IF(OR(B10&lt;&gt;"",J10&lt;&gt;""),IF($G$4="Recurso",CONCATENATE($G$4," ",$G$5),$G$4),"")</f>
        <v>Recurso M5A</v>
      </c>
      <c r="D10" s="63"/>
      <c r="E10" s="63" t="s">
        <v>155</v>
      </c>
      <c r="F10" s="13" t="str">
        <f t="shared" ref="F10" ca="1" si="1">IF(OR(B10&lt;&gt;"",J10&lt;&gt;""),CONCATENATE($C$7,"_",$A10,IF($G$4="Cuaderno de Estudio","_small",CONCATENATE(IF(I10="","","n"),IF(LEFT($G$5,1)="F",".jpg",".png")))),"")</f>
        <v>MA_07_11_CO_REC_210_IMG01n.png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MA_07_11_CO_REC_210_IMG01a.png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46.1" customHeight="1" x14ac:dyDescent="0.25">
      <c r="A11" s="12" t="str">
        <f t="shared" ref="A11:A18" si="3">IF(OR(B11&lt;&gt;"",J11&lt;&gt;""),CONCATENATE(LEFT(A10,3),IF(MID(A10,4,2)+1&lt;10,CONCATENATE("0",MID(A10,4,2)+1))),"")</f>
        <v>IMG02</v>
      </c>
      <c r="B11" s="62" t="s">
        <v>187</v>
      </c>
      <c r="C11" s="20" t="str">
        <f t="shared" si="0"/>
        <v>Recurso M5A</v>
      </c>
      <c r="D11" s="63"/>
      <c r="E11" s="63" t="s">
        <v>155</v>
      </c>
      <c r="F11" s="13" t="str">
        <f t="shared" ref="F11:F74" ca="1" si="4">IF(OR(B11&lt;&gt;"",J11&lt;&gt;""),CONCATENATE($C$7,"_",$A11,IF($G$4="Cuaderno de Estudio","_small",CONCATENATE(IF(I11="","","n"),IF(LEFT($G$5,1)="F",".jpg",".png")))),"")</f>
        <v>MA_07_11_CO_REC_210_IMG02n.png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MA_07_11_CO_REC_210_IMG02a.png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193</v>
      </c>
      <c r="O11" s="2" t="str">
        <f>'Definición técnica de imagenes'!A13</f>
        <v>M101</v>
      </c>
    </row>
    <row r="12" spans="1:16" s="11" customFormat="1" ht="189" customHeight="1" x14ac:dyDescent="0.25">
      <c r="A12" s="12" t="str">
        <f t="shared" si="3"/>
        <v>IMG03</v>
      </c>
      <c r="B12" s="62" t="s">
        <v>187</v>
      </c>
      <c r="C12" s="20" t="str">
        <f t="shared" si="0"/>
        <v>Recurso M5A</v>
      </c>
      <c r="D12" s="63"/>
      <c r="E12" s="63" t="s">
        <v>155</v>
      </c>
      <c r="F12" s="13" t="str">
        <f t="shared" ca="1" si="4"/>
        <v>MA_07_11_CO_REC_210_IMG03n.png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MA_07_11_CO_REC_210_IMG03a.png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194</v>
      </c>
      <c r="O12" s="2" t="str">
        <f>'Definición técnica de imagenes'!A18</f>
        <v>Diaporama F1</v>
      </c>
    </row>
    <row r="13" spans="1:16" s="11" customFormat="1" ht="173.1" customHeight="1" x14ac:dyDescent="0.25">
      <c r="A13" s="12" t="str">
        <f t="shared" si="3"/>
        <v>IMG04</v>
      </c>
      <c r="B13" s="62" t="s">
        <v>187</v>
      </c>
      <c r="C13" s="20" t="str">
        <f t="shared" si="0"/>
        <v>Recurso M5A</v>
      </c>
      <c r="D13" s="63"/>
      <c r="E13" s="63" t="s">
        <v>155</v>
      </c>
      <c r="F13" s="13" t="str">
        <f t="shared" ca="1" si="4"/>
        <v>MA_07_11_CO_REC_210_IMG04n.png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MA_07_11_CO_REC_210_IMG04a.png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6" t="s">
        <v>192</v>
      </c>
      <c r="O13" s="2" t="str">
        <f>'Definición técnica de imagenes'!A19</f>
        <v>F4</v>
      </c>
    </row>
    <row r="14" spans="1:16" s="11" customFormat="1" ht="158.1" customHeight="1" x14ac:dyDescent="0.25">
      <c r="A14" s="12" t="str">
        <f t="shared" si="3"/>
        <v>IMG05</v>
      </c>
      <c r="B14" s="62" t="s">
        <v>187</v>
      </c>
      <c r="C14" s="20" t="str">
        <f t="shared" si="0"/>
        <v>Recurso M5A</v>
      </c>
      <c r="D14" s="63"/>
      <c r="E14" s="63" t="s">
        <v>155</v>
      </c>
      <c r="F14" s="13" t="str">
        <f t="shared" ca="1" si="4"/>
        <v>MA_07_11_CO_REC_210_IMG05n.png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MA_07_11_CO_REC_210_IMG05a.png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6" t="s">
        <v>195</v>
      </c>
      <c r="O14" s="2" t="str">
        <f>'Definición técnica de imagenes'!A22</f>
        <v>F6</v>
      </c>
    </row>
    <row r="15" spans="1:16" s="11" customFormat="1" ht="140.1" customHeight="1" x14ac:dyDescent="0.25">
      <c r="A15" s="12" t="str">
        <f t="shared" si="3"/>
        <v>IMG06</v>
      </c>
      <c r="B15" s="62" t="s">
        <v>187</v>
      </c>
      <c r="C15" s="20" t="str">
        <f t="shared" si="0"/>
        <v>Recurso M5A</v>
      </c>
      <c r="D15" s="63"/>
      <c r="E15" s="63" t="s">
        <v>155</v>
      </c>
      <c r="F15" s="13" t="str">
        <f t="shared" ca="1" si="4"/>
        <v>MA_07_11_CO_REC_210_IMG06n.png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MA_07_11_CO_REC_210_IMG06a.png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196</v>
      </c>
      <c r="O15" s="2" t="str">
        <f>'Definición técnica de imagenes'!A24</f>
        <v>F6B</v>
      </c>
    </row>
    <row r="16" spans="1:16" s="11" customFormat="1" ht="144" customHeight="1" x14ac:dyDescent="0.25">
      <c r="A16" s="12" t="str">
        <f t="shared" si="3"/>
        <v>IMG07</v>
      </c>
      <c r="B16" s="62" t="s">
        <v>187</v>
      </c>
      <c r="C16" s="20" t="str">
        <f t="shared" si="0"/>
        <v>Recurso M5A</v>
      </c>
      <c r="D16" s="63"/>
      <c r="E16" s="63" t="s">
        <v>155</v>
      </c>
      <c r="F16" s="13" t="str">
        <f t="shared" ca="1" si="4"/>
        <v>MA_07_11_CO_REC_210_IMG07n.png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MA_07_11_CO_REC_210_IMG07a.png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6" t="s">
        <v>197</v>
      </c>
      <c r="O16" s="2" t="str">
        <f>'Definición técnica de imagenes'!A25</f>
        <v>F7</v>
      </c>
    </row>
    <row r="17" spans="1:15" s="11" customFormat="1" ht="177.95" customHeight="1" x14ac:dyDescent="0.25">
      <c r="A17" s="12" t="str">
        <f t="shared" si="3"/>
        <v>IMG08</v>
      </c>
      <c r="B17" s="62" t="s">
        <v>189</v>
      </c>
      <c r="C17" s="20" t="str">
        <f t="shared" si="0"/>
        <v>Recurso M5A</v>
      </c>
      <c r="D17" s="63"/>
      <c r="E17" s="63" t="s">
        <v>155</v>
      </c>
      <c r="F17" s="13" t="str">
        <f t="shared" ca="1" si="4"/>
        <v>MA_07_11_CO_REC_210_IMG08n.png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MA_07_11_CO_REC_210_IMG08a.png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t="s">
        <v>198</v>
      </c>
      <c r="O17" s="2" t="str">
        <f>'Definición técnica de imagenes'!A27</f>
        <v>F7B</v>
      </c>
    </row>
    <row r="18" spans="1:15" s="11" customFormat="1" ht="201.95" customHeight="1" x14ac:dyDescent="0.25">
      <c r="A18" s="12" t="str">
        <f t="shared" si="3"/>
        <v>IMG09</v>
      </c>
      <c r="B18" s="62" t="s">
        <v>187</v>
      </c>
      <c r="C18" s="20" t="str">
        <f t="shared" si="0"/>
        <v>Recurso M5A</v>
      </c>
      <c r="D18" s="63"/>
      <c r="E18" s="63" t="s">
        <v>155</v>
      </c>
      <c r="F18" s="13" t="str">
        <f t="shared" ca="1" si="4"/>
        <v>MA_07_11_CO_REC_210_IMG09n.png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MA_07_11_CO_REC_210_IMG09a.png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t="s">
        <v>199</v>
      </c>
      <c r="O18" s="2" t="str">
        <f>'Definición técnica de imagenes'!A30</f>
        <v>F8</v>
      </c>
    </row>
    <row r="19" spans="1:15" s="11" customFormat="1" ht="150" customHeight="1" x14ac:dyDescent="0.25">
      <c r="A19" s="12" t="str">
        <f t="shared" ref="A19:A50" si="6">IF(OR(B19&lt;&gt;"",J19&lt;&gt;""),CONCATENATE(LEFT(A18,3),IF(MID(A18,4,2)+1&lt;10,CONCATENATE("0",MID(A18,4,2)+1),MID(A18,4,2)+1)),"")</f>
        <v>IMG10</v>
      </c>
      <c r="B19" s="62" t="s">
        <v>187</v>
      </c>
      <c r="C19" s="20" t="str">
        <f t="shared" si="0"/>
        <v>Recurso M5A</v>
      </c>
      <c r="D19" s="63"/>
      <c r="E19" s="63" t="s">
        <v>155</v>
      </c>
      <c r="F19" s="13" t="str">
        <f t="shared" ca="1" si="4"/>
        <v>MA_07_11_CO_REC_210_IMG10n.png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MA_07_11_CO_REC_210_IMG10a.png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6" t="s">
        <v>200</v>
      </c>
      <c r="O19" s="2" t="str">
        <f>'Definición técnica de imagenes'!A31</f>
        <v>F10</v>
      </c>
    </row>
    <row r="20" spans="1:15" s="11" customFormat="1" ht="215.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94.1"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1"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1"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0.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9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3"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209.1"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68.099999999999994"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8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2016-01-24T20:58:44Z</dcterms:modified>
</cp:coreProperties>
</file>