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eptimo tema 12\MA_07_12_COREC15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1" i="1"/>
  <c r="A12" i="1"/>
  <c r="A13" i="1"/>
  <c r="A14" i="1"/>
  <c r="A15"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<sst xmlns="http://schemas.openxmlformats.org/spreadsheetml/2006/main" count="388" uniqueCount="192">
  <si>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</si>
  <si>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</si>
  <si>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</si>
  <si>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</si>
  <si>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</si>
  <si>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</si>
  <si>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</si>
  <si>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</si>
  <si>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</si>
  <si>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</si>
  <si>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</si>
  <si>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</si>
  <si>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</si>
  <si>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</si>
  <si>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</si>
  <si>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</si>
  <si>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</si>
  <si>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</si>
  <si>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</si>
  <si>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</si>
  <si>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</si>
  <si>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</si>
  <si>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</si>
  <si>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</si>
  <si>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</si>
  <si>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</si>
  <si>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</si>
  <si>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</si>
  <si>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</si>
  <si>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</si>
  <si>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</si>
  <si>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</si>
  <si>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</si>
  <si>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</si>
  <si>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</si>
  <si>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</si>
  <si>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</si>
  <si>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</si>
  <si>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</si>
  <si>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</si>
  <si>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</si>
  <si>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</si>
  <si>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</si>
  <si>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</si>
  <si>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</si>
  <si>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</si>
  <si>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</si>
  <si>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</si>
  <si>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</si>
  <si>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</si>
  <si>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</si>
  <si>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</si>
  <si>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</si>
  <si>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</si>
  <si>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</si>
  <si>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</si>
  <si>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</si>
  <si>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</si>
  <si>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</si>
  <si>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</si>
  <si>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</si>
  <si>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</si>
  <si>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</si>
  <si>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</si>
  <si>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</si>
  <si>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</si>
  <si>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</si>
  <si>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</si>
  <si>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</si>
  <si>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</si>
  <si>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</si>
  <si>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</si>
  <si>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</si>
  <si>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</si>
  <si>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</si>
  <si>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</si>
  <si>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</si>
  <si>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</si>
  <si>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</si>
  <si>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</si>
  <si>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</si>
  <si>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</si>
  <si>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</si>
  <si>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</si>
  <si>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</si>
  <si>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</si>
  <si>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</si>
  <si>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</si>
  <si>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</si>
  <si>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</si>
  <si>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</si>
  <si>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</si>
  <si>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</si>
  <si>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</si>
  <si>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</si>
  <si>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</si>
  <si>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</si>
  <si>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</si>
  <si>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</si>
  <si>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</si>
  <si>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</si>
  <si>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</si>
  <si>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</si>
  <si>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</si>
  <si>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</si>
  <si>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</si>
  <si>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</si>
  <si>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</si>
  <si>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</si>
  <si>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</si>
  <si>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</si>
  <si>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</si>
  <si>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</si>
  <si>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</si>
  <si>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</si>
  <si>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</si>
  <si>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</si>
  <si>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</si>
  <si>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</si>
  <si>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</si>
  <si>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</si>
  <si>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</si>
  <si>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</si>
  <si>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</si>
  <si>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</si>
  <si>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</si>
  <si>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</si>
  <si>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</si>
  <si>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</si>
  <si>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</si>
  <si>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</si>
  <si>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</si>
  <si>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</si>
  <si>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</si>
  <si>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</si>
  <si>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</si>
  <si>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</si>
  <si>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</si>
  <si>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</si>
  <si>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</si>
  <si>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</si>
  <si>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</si>
  <si>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</si>
  <si>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</si>
  <si>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</si>
  <si>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</si>
  <si>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</si>
  <si>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</si>
  <si>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</si>
  <si>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</si>
  <si>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</si>
  <si>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</si>
  <si>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</si>
  <si>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</si>
  <si>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</si>
  <si>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</si>
  <si>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</si>
  <si>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</si>
  <si>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</si>
  <si>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</si>
  <si>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</si>
  <si>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</si>
  <si>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</si>
  <si>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</si>
  <si>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</si>
  <si>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</si>
  <si>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</si>
  <si>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</si>
  <si>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</si>
  <si>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</si>
  <si>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</si>
  <si>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</si>
  <si>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</si>
  <si>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</si>
  <si>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</si>
  <si>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</si>
  <si>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</si>
  <si>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</si>
  <si>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</si>
  <si>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</si>
  <si>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</si>
  <si>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</si>
  <si>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</si>
  <si>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</si>
  <si>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</si>
  <si>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</si>
  <si>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</si>
  <si>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</si>
  <si>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relación entre perímetros y áreas de polígonos semejantes</t>
  </si>
  <si>
    <t>Diana Velasquez</t>
  </si>
  <si>
    <t>Imagen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</si>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</sst>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409575</xdr:colOff>
      <xdr:row>9</xdr:row>
      <xdr:rowOff>73694</xdr:rowOff>
    </xdr:from>
    <xdr:to>
      <xdr:col>9</xdr:col>
      <xdr:colOff>2124655</xdr:colOff>
      <xdr:row>9</xdr:row>
      <xdr:rowOff>890025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16050" y="2207294"/>
          <a:ext cx="1715080" cy="816331"/>
        </a:xfrm>
        <a:prstGeom prst="rect">
          <a:avLst/>
        </a:prstGeom>
      </xdr:spPr>
    </xdr:pic>
    <xdr:clientData/>
  </xdr:twoCellAnchor>
  <xdr:twoCellAnchor editAs="oneCell">
    <xdr:from>
      <xdr:col>9</xdr:col>
      <xdr:colOff>666750</xdr:colOff>
      <xdr:row>10</xdr:row>
      <xdr:rowOff>0</xdr:rowOff>
    </xdr:from>
    <xdr:to>
      <xdr:col>9</xdr:col>
      <xdr:colOff>1962424</xdr:colOff>
      <xdr:row>10</xdr:row>
      <xdr:rowOff>1138432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373225" y="3048000"/>
          <a:ext cx="1295674" cy="1138432"/>
        </a:xfrm>
        <a:prstGeom prst="rect">
          <a:avLst/>
        </a:prstGeom>
      </xdr:spPr>
    </xdr:pic>
    <xdr:clientData/>
  </xdr:twoCellAnchor>
  <xdr:twoCellAnchor editAs="oneCell">
    <xdr:from>
      <xdr:col>9</xdr:col>
      <xdr:colOff>361950</xdr:colOff>
      <xdr:row>10</xdr:row>
      <xdr:rowOff>1152525</xdr:rowOff>
    </xdr:from>
    <xdr:to>
      <xdr:col>9</xdr:col>
      <xdr:colOff>1705322</xdr:colOff>
      <xdr:row>11</xdr:row>
      <xdr:rowOff>1093475</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68425" y="4200525"/>
          <a:ext cx="1343372" cy="1122050"/>
        </a:xfrm>
        <a:prstGeom prst="rect">
          <a:avLst/>
        </a:prstGeom>
      </xdr:spPr>
    </xdr:pic>
    <xdr:clientData/>
  </xdr:twoCellAnchor>
  <xdr:twoCellAnchor editAs="oneCell">
    <xdr:from>
      <xdr:col>9</xdr:col>
      <xdr:colOff>28575</xdr:colOff>
      <xdr:row>12</xdr:row>
      <xdr:rowOff>9526</xdr:rowOff>
    </xdr:from>
    <xdr:to>
      <xdr:col>10</xdr:col>
      <xdr:colOff>153020</xdr:colOff>
      <xdr:row>12</xdr:row>
      <xdr:rowOff>958722</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35050" y="5372101"/>
          <a:ext cx="2781920" cy="949196"/>
        </a:xfrm>
        <a:prstGeom prst="rect">
          <a:avLst/>
        </a:prstGeom>
      </xdr:spPr>
    </xdr:pic>
    <xdr:clientData/>
  </xdr:twoCellAnchor>
  <xdr:twoCellAnchor editAs="oneCell">
    <xdr:from>
      <xdr:col>9</xdr:col>
      <xdr:colOff>104774</xdr:colOff>
      <xdr:row>13</xdr:row>
      <xdr:rowOff>18294</xdr:rowOff>
    </xdr:from>
    <xdr:to>
      <xdr:col>10</xdr:col>
      <xdr:colOff>772144</xdr:colOff>
      <xdr:row>13</xdr:row>
      <xdr:rowOff>1152736</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811249" y="6371469"/>
          <a:ext cx="3324845" cy="1134442"/>
        </a:xfrm>
        <a:prstGeom prst="rect">
          <a:avLst/>
        </a:prstGeom>
      </xdr:spPr>
    </xdr:pic>
    <xdr:clientData/>
  </xdr:twoCellAnchor>
  <xdr:twoCellAnchor editAs="oneCell">
    <xdr:from>
      <xdr:col>9</xdr:col>
      <xdr:colOff>57930</xdr:colOff>
      <xdr:row>14</xdr:row>
      <xdr:rowOff>19050</xdr:rowOff>
    </xdr:from>
    <xdr:to>
      <xdr:col>10</xdr:col>
      <xdr:colOff>86504</xdr:colOff>
      <xdr:row>14</xdr:row>
      <xdr:rowOff>1362075</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64405" y="7562850"/>
          <a:ext cx="2686049" cy="1343025"/>
        </a:xfrm>
        <a:prstGeom prst="rect">
          <a:avLst/>
        </a:prstGeom>
      </xdr:spPr>
    </xdr:pic>
    <xdr:clientData/>
  </xdr:twoCellAnchor>
  <xdr:twoCellAnchor editAs="oneCell">
    <xdr:from>
      <xdr:col>9</xdr:col>
      <xdr:colOff>150430</xdr:colOff>
      <xdr:row>15</xdr:row>
      <xdr:rowOff>76200</xdr:rowOff>
    </xdr:from>
    <xdr:to>
      <xdr:col>9</xdr:col>
      <xdr:colOff>2267664</xdr:colOff>
      <xdr:row>15</xdr:row>
      <xdr:rowOff>1219585</xdr:rowOff>
    </xdr:to>
    <xdr:pic>
      <xdr:nvPicPr>
        <xdr:cNvPr id="9" name="Imagen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56905" y="9010650"/>
          <a:ext cx="2117234" cy="1143385"/>
        </a:xfrm>
        <a:prstGeom prst="rect">
          <a:avLst/>
        </a:prstGeom>
      </xdr:spPr>
    </xdr:pic>
    <xdr:clientData/>
  </xdr:twoCellAnchor>
  <xdr:twoCellAnchor editAs="oneCell">
    <xdr:from>
      <xdr:col>9</xdr:col>
      <xdr:colOff>148352</xdr:colOff>
      <xdr:row>16</xdr:row>
      <xdr:rowOff>79375</xdr:rowOff>
    </xdr:from>
    <xdr:to>
      <xdr:col>9</xdr:col>
      <xdr:colOff>2595897</xdr:colOff>
      <xdr:row>16</xdr:row>
      <xdr:rowOff>1555750</xdr:rowOff>
    </xdr:to>
    <xdr:pic>
      <xdr:nvPicPr>
        <xdr:cNvPr id="8" name="Imagen 7"/>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848477" y="10302875"/>
          <a:ext cx="2447545" cy="1476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7</v>
      </c>
      <c r="D3" s="88"/>
      <c r="F3" s="80">
        <v>42342</v>
      </c>
      <c r="G3" s="81"/>
      <c r="H3" s="58"/>
      <c r="I3" s="38"/>
      <c r="J3" s="14"/>
      <c r="L3" s="2" t="s">
        <v>155</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72" customHeight="1" x14ac:dyDescent="0.25">
      <c r="A10" s="12" t="str">
        <f>IF(OR(B10&lt;&gt;"",J10&lt;&gt;""),"IMG01","")</f>
        <v>IMG01</v>
      </c>
      <c r="B10" s="62" t="s">
        <v>190</v>
      </c>
      <c r="C10" s="20" t="str">
        <f t="shared" ref="C10:C41" si="0">IF(OR(B10&lt;&gt;"",J10&lt;&gt;""),IF($G$4="Recurso",CONCATENATE($G$4," ",$G$5),$G$4),"")</f>
        <v>Recurso F7B</v>
      </c>
      <c r="D10" s="63" t="s">
        <v>191</v>
      </c>
      <c r="E10" s="63" t="s">
        <v>166</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93" customHeight="1" x14ac:dyDescent="0.25">
      <c r="A11" s="12" t="str">
        <f t="shared" ref="A11:A18" si="3">IF(OR(B11&lt;&gt;"",J11&lt;&gt;""),CONCATENATE(LEFT(A10,3),IF(MID(A10,4,2)+1&lt;10,CONCATENATE("0",MID(A10,4,2)+1))),"")</f>
        <v>IMG02</v>
      </c>
      <c r="B11" s="62" t="s">
        <v>190</v>
      </c>
      <c r="C11" s="20" t="str">
        <f t="shared" si="0"/>
        <v>Recurso F7B</v>
      </c>
      <c r="D11" s="63" t="s">
        <v>191</v>
      </c>
      <c r="E11" s="63" t="s">
        <v>156</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ht="89.25" customHeight="1" x14ac:dyDescent="0.25">
      <c r="A12" s="12" t="str">
        <f t="shared" si="3"/>
        <v>IMG03</v>
      </c>
      <c r="B12" s="62" t="s">
        <v>190</v>
      </c>
      <c r="C12" s="20" t="str">
        <f t="shared" si="0"/>
        <v>Recurso F7B</v>
      </c>
      <c r="D12" s="63" t="s">
        <v>191</v>
      </c>
      <c r="E12" s="63" t="s">
        <v>156</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78" customHeight="1" x14ac:dyDescent="0.25">
      <c r="A13" s="12" t="str">
        <f t="shared" si="3"/>
        <v>IMG04</v>
      </c>
      <c r="B13" s="62" t="s">
        <v>190</v>
      </c>
      <c r="C13" s="20" t="str">
        <f t="shared" si="0"/>
        <v>Recurso F7B</v>
      </c>
      <c r="D13" s="63" t="s">
        <v>191</v>
      </c>
      <c r="E13" s="63" t="s">
        <v>156</v>
      </c>
      <c r="F13" s="13" t="str">
        <f t="shared" ca="1" si="4"/>
        <v>CN_08_01_REC10_IMG04n.jpg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93.75" customHeight="1" x14ac:dyDescent="0.25">
      <c r="A14" s="12" t="str">
        <f t="shared" si="3"/>
        <v>IMG05</v>
      </c>
      <c r="B14" s="62" t="s">
        <v>190</v>
      </c>
      <c r="C14" s="20" t="str">
        <f t="shared" si="0"/>
        <v>Recurso F7B</v>
      </c>
      <c r="D14" s="63" t="s">
        <v>191</v>
      </c>
      <c r="E14" s="63" t="s">
        <v>156</v>
      </c>
      <c r="F14" s="13" t="str">
        <f t="shared" ca="1" si="4"/>
        <v>CN_08_01_REC10_IMG05n.jpg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09.5" customHeight="1" x14ac:dyDescent="0.25">
      <c r="A15" s="12" t="str">
        <f t="shared" si="3"/>
        <v>IMG06</v>
      </c>
      <c r="B15" s="62" t="s">
        <v>190</v>
      </c>
      <c r="C15" s="20" t="str">
        <f t="shared" si="0"/>
        <v>Recurso F7B</v>
      </c>
      <c r="D15" s="63" t="s">
        <v>191</v>
      </c>
      <c r="E15" s="63" t="s">
        <v>167</v>
      </c>
      <c r="F15" s="13" t="str">
        <f t="shared" ca="1" si="4"/>
        <v>CN_08_01_REC10_IMG06.jpg</v>
      </c>
      <c r="G15" s="13" t="str">
        <f ca="1">IF($F15&lt;&gt;"",IF($G$4="Recurso",VLOOKUP($E15,OFFSET('Definición técnica de imagenes'!$A$1,MATCH($G$5,'Definición técnica de imagenes'!$A$1:$A$104,0)-1,1,COUNTIF('Definición técnica de imagenes'!$A$3:$A$102,$G$5),5),5,FALSE),'Definición técnica de imagenes'!$F$16),"")</f>
        <v>350 x 350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01.25" customHeight="1" x14ac:dyDescent="0.3">
      <c r="A16" s="12" t="str">
        <f t="shared" si="3"/>
        <v>IMG07</v>
      </c>
      <c r="B16" s="62" t="s">
        <v>190</v>
      </c>
      <c r="C16" s="20" t="str">
        <f t="shared" si="0"/>
        <v>Recurso F7B</v>
      </c>
      <c r="D16" s="63" t="s">
        <v>191</v>
      </c>
      <c r="E16" s="63" t="s">
        <v>167</v>
      </c>
      <c r="F16" s="13" t="str">
        <f t="shared" ca="1" si="4"/>
        <v>CN_08_01_REC10_IMG07.jpg</v>
      </c>
      <c r="G16" s="13" t="str">
        <f ca="1">IF($F16&lt;&gt;"",IF($G$4="Recurso",VLOOKUP($E16,OFFSET('Definición técnica de imagenes'!$A$1,MATCH($G$5,'Definición técnica de imagenes'!$A$1:$A$104,0)-1,1,COUNTIF('Definición técnica de imagenes'!$A$3:$A$102,$G$5),5),5,FALSE),'Definición técnica de imagenes'!$F$16),"")</f>
        <v>350 x 350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33.5" customHeight="1" x14ac:dyDescent="0.25">
      <c r="A17" s="12" t="str">
        <f t="shared" si="3"/>
        <v>IMG08</v>
      </c>
      <c r="B17" s="62" t="s">
        <v>190</v>
      </c>
      <c r="C17" s="20" t="str">
        <f t="shared" si="0"/>
        <v>Recurso F7B</v>
      </c>
      <c r="D17" s="63" t="s">
        <v>191</v>
      </c>
      <c r="E17" s="63" t="s">
        <v>156</v>
      </c>
      <c r="F17" s="13" t="str">
        <f t="shared" ca="1" si="4"/>
        <v>CN_08_01_REC10_IMG08n.jpg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2015-12-12T20:00:30Z</dcterms:modified>
</cp:coreProperties>
</file>