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6" i="1"/>
  <c r="F16" i="1"/>
  <c r="G16" i="1"/>
  <c r="H16" i="1"/>
  <c r="A12" i="1"/>
  <c r="A13" i="1"/>
  <c r="A14" i="1"/>
  <c r="A15" i="1"/>
  <c r="F15" i="1"/>
  <c r="G15" i="1"/>
  <c r="H15" i="1"/>
  <c r="F14" i="1"/>
  <c r="G14" i="1"/>
  <c r="H14" i="1"/>
  <c r="F13" i="1"/>
  <c r="G13" i="1"/>
  <c r="H13" i="1"/>
  <c r="F12" i="1"/>
  <c r="G12" i="1"/>
  <c r="H12" i="1"/>
  <c r="A10"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<sst xmlns="http://schemas.openxmlformats.org/spreadsheetml/2006/main" count="389" uniqueCount="197">
  <si>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</si>
  <si>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</si>
  <si>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</si>
  <si>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</si>
  <si>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</si>
  <si>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</si>
  <si>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</si>
  <si>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</si>
  <si>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</si>
  <si>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</si>
  <si>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</si>
  <si>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</si>
  <si>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</si>
  <si>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</si>
  <si>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</si>
  <si>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</si>
  <si>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</si>
  <si>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</si>
  <si>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</si>
  <si>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</si>
  <si>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</si>
  <si>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</si>
  <si>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</si>
  <si>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</si>
  <si>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</si>
  <si>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</si>
  <si>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</si>
  <si>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</si>
  <si>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</si>
  <si>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</si>
  <si>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</si>
  <si>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</si>
  <si>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</si>
  <si>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</si>
  <si>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</si>
  <si>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</si>
  <si>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</si>
  <si>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</si>
  <si>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</si>
  <si>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</si>
  <si>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</si>
  <si>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</si>
  <si>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</si>
  <si>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</si>
  <si>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</si>
  <si>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</si>
  <si>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</si>
  <si>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</si>
  <si>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</si>
  <si>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</si>
  <si>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</si>
  <si>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</si>
  <si>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</si>
  <si>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</si>
  <si>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</si>
  <si>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</si>
  <si>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</si>
  <si>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</si>
  <si>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</si>
  <si>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</si>
  <si>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</si>
  <si>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</si>
  <si>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</si>
  <si>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</si>
  <si>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</si>
  <si>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</si>
  <si>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</si>
  <si>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</si>
  <si>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</si>
  <si>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</si>
  <si>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</si>
  <si>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</si>
  <si>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</si>
  <si>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</si>
  <si>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</si>
  <si>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</si>
  <si>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</si>
  <si>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</si>
  <si>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</si>
  <si>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</si>
  <si>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</si>
  <si>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</si>
  <si>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</si>
  <si>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</si>
  <si>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</si>
  <si>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</si>
  <si>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</si>
  <si>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</si>
  <si>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</si>
  <si>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</si>
  <si>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</si>
  <si>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</si>
  <si>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</si>
  <si>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</si>
  <si>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</si>
  <si>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</si>
  <si>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</si>
  <si>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</si>
  <si>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</si>
  <si>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</si>
  <si>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</si>
  <si>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</si>
  <si>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</si>
  <si>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</si>
  <si>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</si>
  <si>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</si>
  <si>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</si>
  <si>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</si>
  <si>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</si>
  <si>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</si>
  <si>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</si>
  <si>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</si>
  <si>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</si>
  <si>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</si>
  <si>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</si>
  <si>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</si>
  <si>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</si>
  <si>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</si>
  <si>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</si>
  <si>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</si>
  <si>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</si>
  <si>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</si>
  <si>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</si>
  <si>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</si>
  <si>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</si>
  <si>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</si>
  <si>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</si>
  <si>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</si>
  <si>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</si>
  <si>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</si>
  <si>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</si>
  <si>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</si>
  <si>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</si>
  <si>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</si>
  <si>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</si>
  <si>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</si>
  <si>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</si>
  <si>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</si>
  <si>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</si>
  <si>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</si>
  <si>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</si>
  <si>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</si>
  <si>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</si>
  <si>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</si>
  <si>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</si>
  <si>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</si>
  <si>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</si>
  <si>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</si>
  <si>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</si>
  <si>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</si>
  <si>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</si>
  <si>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</si>
  <si>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</si>
  <si>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</si>
  <si>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</si>
  <si>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</si>
  <si>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</si>
  <si>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</si>
  <si>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</si>
  <si>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</si>
  <si>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</si>
  <si>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</si>
  <si>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</si>
  <si>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</si>
  <si>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</si>
  <si>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</si>
  <si>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</si>
  <si>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</si>
  <si>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</si>
  <si>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</si>
  <si>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</si>
  <si>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</si>
  <si>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</si>
  <si>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</si>
  <si>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</si>
  <si>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</si>
  <si>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</si>
  <si>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</si>
  <si>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</si>
  <si>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</si>
  <si>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</si>
  <si>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</si>
  <si>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</si>
  <si>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</si>
  <si>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</si>
  <si>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</si>
  <si>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</si>
  <si>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MA_07_12_REC150</t>
  </si>
  <si>
    <t>La semejanza</t>
  </si>
  <si>
    <t>Ilustración</t>
  </si>
  <si>
    <t>Eliminar las letras de la ilustración</t>
  </si>
  <si>
    <t>ver observaciones</t>
  </si>
  <si>
    <t>Dos cuadriláteros semejantes con las medidas en la figura de referencia. Por favor ubicarlos en vertical (uno arriba y otro abajo en la ilustración) si es posible</t>
  </si>
  <si>
    <t>Dos hexágonos regulares, uno de 6 m de lado y el otro de 30 m de lado. Por favor ubicarlos en vertical (uno arriba y otro abajo en la ilustración) si es posible</t>
  </si>
  <si>
    <t>Dos polígonos irregulares como en la imagen de referencia</t>
  </si>
  <si>
    <t>Dos rectángulos con las medidas como en la ilustración de referencia</t>
  </si>
  <si>
    <t>Dos pentágonos regulares, uno con longitud de lado a y otro con longitud de lador ar, como en la figura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</si>
</sst>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175092</xdr:colOff>
      <xdr:row>9</xdr:row>
      <xdr:rowOff>54741</xdr:rowOff>
    </xdr:from>
    <xdr:to>
      <xdr:col>11</xdr:col>
      <xdr:colOff>0</xdr:colOff>
      <xdr:row>9</xdr:row>
      <xdr:rowOff>2233448</xdr:rowOff>
    </xdr:to>
    <xdr:pic>
      <xdr:nvPicPr>
        <xdr:cNvPr id="2" name="Imagen 1" descr="Abstract composition, black space background, stylized galaxy map, cosmic theme, star constellation icon, dots and lines polygon, EPS 10 vector illustration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53713" y="2167758"/>
          <a:ext cx="2090434" cy="2178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213096</xdr:colOff>
      <xdr:row>10</xdr:row>
      <xdr:rowOff>32844</xdr:rowOff>
    </xdr:from>
    <xdr:to>
      <xdr:col>15</xdr:col>
      <xdr:colOff>294836</xdr:colOff>
      <xdr:row>10</xdr:row>
      <xdr:rowOff>2468617</xdr:rowOff>
    </xdr:to>
    <xdr:pic>
      <xdr:nvPicPr>
        <xdr:cNvPr id="3" name="Imagen 2" descr="Wireframe mesh polygonal surface. Mountains with connected lines and dots. Vector Illustration EPS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91717" y="4674913"/>
          <a:ext cx="2337085" cy="2435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140366</xdr:colOff>
      <xdr:row>10</xdr:row>
      <xdr:rowOff>2224415</xdr:rowOff>
    </xdr:from>
    <xdr:to>
      <xdr:col>19</xdr:col>
      <xdr:colOff>825720</xdr:colOff>
      <xdr:row>11</xdr:row>
      <xdr:rowOff>2509070</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87647" y="6915478"/>
          <a:ext cx="6281292" cy="2820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55129</xdr:colOff>
      <xdr:row>12</xdr:row>
      <xdr:rowOff>250032</xdr:rowOff>
    </xdr:from>
    <xdr:to>
      <xdr:col>17</xdr:col>
      <xdr:colOff>2380</xdr:colOff>
      <xdr:row>12</xdr:row>
      <xdr:rowOff>2166937</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02410" y="10013157"/>
          <a:ext cx="3876314" cy="1916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140241</xdr:colOff>
      <xdr:row>13</xdr:row>
      <xdr:rowOff>416719</xdr:rowOff>
    </xdr:from>
    <xdr:to>
      <xdr:col>18</xdr:col>
      <xdr:colOff>359569</xdr:colOff>
      <xdr:row>13</xdr:row>
      <xdr:rowOff>2357438</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87522" y="12715875"/>
          <a:ext cx="4981828" cy="1940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452438</xdr:colOff>
      <xdr:row>14</xdr:row>
      <xdr:rowOff>154780</xdr:rowOff>
    </xdr:from>
    <xdr:to>
      <xdr:col>20</xdr:col>
      <xdr:colOff>138113</xdr:colOff>
      <xdr:row>15</xdr:row>
      <xdr:rowOff>25167</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799719" y="14989968"/>
          <a:ext cx="6115050" cy="24064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130969</xdr:colOff>
      <xdr:row>15</xdr:row>
      <xdr:rowOff>23813</xdr:rowOff>
    </xdr:from>
    <xdr:to>
      <xdr:col>17</xdr:col>
      <xdr:colOff>833436</xdr:colOff>
      <xdr:row>15</xdr:row>
      <xdr:rowOff>2425509</xdr:rowOff>
    </xdr:to>
    <xdr:pic>
      <xdr:nvPicPr>
        <xdr:cNvPr id="8" name="Imagen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478250" y="17395032"/>
          <a:ext cx="4631530" cy="2401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304536083/stock-vector-geometric-simple-black-and-white-minimalistic-pattern-triangles-or-stained-glass-window-can-be.html?src=ixRSiWf86eO1B_mNE1yOvA-2-6"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0" zoomScaleNormal="80" zoomScalePageLayoutView="140" workbookViewId="0">
      <pane ySplit="9" topLeftCell="A16"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200.1" customHeight="1" x14ac:dyDescent="0.25">
      <c r="A10" s="12" t="str">
        <f>IF(OR(B10&lt;&gt;"",J10&lt;&gt;""),"IMG01","")</f>
        <v>IMG01</v>
      </c>
      <c r="B10" s="109">
        <v>304536083</v>
      </c>
      <c r="C10" s="20" t="str">
        <f t="shared" ref="C10:C41" si="0">IF(OR(B10&lt;&gt;"",J10&lt;&gt;""),IF($G$4="Recurso",CONCATENATE($G$4," ",$G$5),$G$4),"")</f>
        <v>Recurso F7B</v>
      </c>
      <c r="D10" s="63" t="s">
        <v>189</v>
      </c>
      <c r="E10" s="63" t="s">
        <v>166</v>
      </c>
      <c r="F10" s="13" t="str">
        <f t="shared" ref="F10" ca="1" si="1">IF(OR(B10&lt;&gt;"",J10&lt;&gt;""),CONCATENATE($C$7,"_",$A10,IF($G$4="Cuaderno de Estudio","_small",CONCATENATE(IF(I10="","","n"),IF(LEFT($G$5,1)="F",".jpg",".png")))),"")</f>
        <v>MA_07_12_REC150_IMG01.jpg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c r="O10" s="2" t="str">
        <f>'Definición técnica de imagenes'!A12</f>
        <v>M12D</v>
      </c>
    </row>
    <row r="11" spans="1:16" s="11" customFormat="1" ht="200.1" customHeight="1" x14ac:dyDescent="0.25">
      <c r="A11" s="12" t="str">
        <f t="shared" ref="A11:A18" si="3">IF(OR(B11&lt;&gt;"",J11&lt;&gt;""),CONCATENATE(LEFT(A10,3),IF(MID(A10,4,2)+1&lt;10,CONCATENATE("0",MID(A10,4,2)+1))),"")</f>
        <v>IMG02</v>
      </c>
      <c r="B11">
        <v>308037350</v>
      </c>
      <c r="C11" s="20" t="str">
        <f t="shared" si="0"/>
        <v>Recurso F7B</v>
      </c>
      <c r="D11" s="63" t="s">
        <v>189</v>
      </c>
      <c r="E11" s="63" t="s">
        <v>166</v>
      </c>
      <c r="F11" s="13" t="str">
        <f t="shared" ref="F11:F74" ca="1" si="4">IF(OR(B11&lt;&gt;"",J11&lt;&gt;""),CONCATENATE($C$7,"_",$A11,IF($G$4="Cuaderno de Estudio","_small",CONCATENATE(IF(I11="","","n"),IF(LEFT($G$5,1)="F",".jpg",".png")))),"")</f>
        <v>MA_07_12_REC150_IMG02.jpg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c r="O11" s="2" t="str">
        <f>'Definición técnica de imagenes'!A13</f>
        <v>M101</v>
      </c>
    </row>
    <row r="12" spans="1:16" s="11" customFormat="1" ht="200.1" customHeight="1" x14ac:dyDescent="0.25">
      <c r="A12" s="12" t="str">
        <f t="shared" si="3"/>
        <v>IMG03</v>
      </c>
      <c r="B12" s="62" t="s">
        <v>191</v>
      </c>
      <c r="C12" s="20" t="str">
        <f t="shared" si="0"/>
        <v>Recurso F7B</v>
      </c>
      <c r="D12" s="63" t="s">
        <v>189</v>
      </c>
      <c r="E12" s="63" t="s">
        <v>155</v>
      </c>
      <c r="F12" s="13" t="str">
        <f t="shared" ca="1" si="4"/>
        <v>MA_07_12_REC150_IMG03n.jpg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MA_07_12_REC150_IMG03a.jpg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192</v>
      </c>
      <c r="K12" s="64"/>
      <c r="O12" s="2" t="str">
        <f>'Definición técnica de imagenes'!A18</f>
        <v>Diaporama F1</v>
      </c>
    </row>
    <row r="13" spans="1:16" s="11" customFormat="1" ht="200.1" customHeight="1" x14ac:dyDescent="0.25">
      <c r="A13" s="12" t="str">
        <f t="shared" si="3"/>
        <v>IMG04</v>
      </c>
      <c r="B13" s="62" t="s">
        <v>191</v>
      </c>
      <c r="C13" s="20" t="str">
        <f t="shared" si="0"/>
        <v>Recurso F7B</v>
      </c>
      <c r="D13" s="63" t="s">
        <v>189</v>
      </c>
      <c r="E13" s="63" t="s">
        <v>155</v>
      </c>
      <c r="F13" s="13" t="str">
        <f t="shared" ca="1" si="4"/>
        <v>MA_07_12_REC150_IMG04n.jpg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MA_07_12_REC150_IMG04a.jpg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200.1" customHeight="1" x14ac:dyDescent="0.25">
      <c r="A14" s="12" t="str">
        <f t="shared" si="3"/>
        <v>IMG05</v>
      </c>
      <c r="B14" s="62" t="s">
        <v>191</v>
      </c>
      <c r="C14" s="20" t="str">
        <f t="shared" si="0"/>
        <v>Recurso F7B</v>
      </c>
      <c r="D14" s="63" t="s">
        <v>189</v>
      </c>
      <c r="E14" s="63" t="s">
        <v>155</v>
      </c>
      <c r="F14" s="13" t="str">
        <f t="shared" ca="1" si="4"/>
        <v>MA_07_12_REC150_IMG05n.jpg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MA_07_12_REC150_IMG05a.jpg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c r="O14" s="2" t="str">
        <f>'Definición técnica de imagenes'!A22</f>
        <v>F6</v>
      </c>
    </row>
    <row r="15" spans="1:16" s="11" customFormat="1" ht="200.1" customHeight="1" x14ac:dyDescent="0.25">
      <c r="A15" s="12" t="str">
        <f t="shared" si="3"/>
        <v>IMG06</v>
      </c>
      <c r="B15" s="62" t="s">
        <v>191</v>
      </c>
      <c r="C15" s="20" t="str">
        <f t="shared" si="0"/>
        <v>Recurso F7B</v>
      </c>
      <c r="D15" s="63" t="s">
        <v>189</v>
      </c>
      <c r="E15" s="63" t="s">
        <v>155</v>
      </c>
      <c r="F15" s="13" t="str">
        <f t="shared" ca="1" si="4"/>
        <v>MA_07_12_REC150_IMG06n.jpg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MA_07_12_REC150_IMG06a.jpg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195</v>
      </c>
      <c r="K15" s="66"/>
      <c r="O15" s="2" t="str">
        <f>'Definición técnica de imagenes'!A24</f>
        <v>F6B</v>
      </c>
    </row>
    <row r="16" spans="1:16" s="11" customFormat="1" ht="200.1" customHeight="1" x14ac:dyDescent="0.3">
      <c r="A16" s="12" t="str">
        <f t="shared" si="3"/>
        <v>IMG07</v>
      </c>
      <c r="B16" s="62" t="s">
        <v>191</v>
      </c>
      <c r="C16" s="20" t="str">
        <f t="shared" si="0"/>
        <v>Recurso F7B</v>
      </c>
      <c r="D16" s="63" t="s">
        <v>189</v>
      </c>
      <c r="E16" s="63" t="s">
        <v>155</v>
      </c>
      <c r="F16" s="13" t="str">
        <f t="shared" ca="1" si="4"/>
        <v>MA_07_12_REC150_IMG07n.jpg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MA_07_12_REC150_IMG07a.jpg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196</v>
      </c>
      <c r="K16" s="68"/>
      <c r="O16" s="2" t="str">
        <f>'Definición técnica de imagenes'!A25</f>
        <v>F7</v>
      </c>
    </row>
    <row r="17" spans="1:15" s="11" customFormat="1" ht="200.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200.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00.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00.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200.1"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200.1"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200.1"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04536083/stock-vector-geometric-simple-black-and-white-minimalistic-pattern-triangles-or-stained-glass-window-can-be.html?src=ixRSiWf86eO1B_mNE1yOvA-2-6"/>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2015-12-17T16:52:03Z</dcterms:modified>
</cp:coreProperties>
</file>