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5" i="1"/>
  <c r="F15" i="1"/>
  <c r="G15" i="1"/>
  <c r="H15" i="1"/>
  <c r="A11" i="1"/>
  <c r="A12" i="1"/>
  <c r="A13" i="1"/>
  <c r="A14"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<sst xmlns="http://schemas.openxmlformats.org/spreadsheetml/2006/main" count="388" uniqueCount="198">
  <si>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</si>
  <si>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</si>
  <si>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</si>
  <si>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</si>
  <si>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</si>
  <si>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</si>
  <si>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</si>
  <si>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</si>
  <si>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</si>
  <si>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</si>
  <si>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</si>
  <si>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</si>
  <si>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</si>
  <si>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</si>
  <si>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</si>
  <si>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</si>
  <si>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</si>
  <si>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</si>
  <si>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</si>
  <si>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</si>
  <si>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</si>
  <si>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</si>
  <si>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</si>
  <si>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</si>
  <si>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</si>
  <si>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</si>
  <si>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</si>
  <si>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</si>
  <si>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</si>
  <si>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</si>
  <si>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</si>
  <si>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</si>
  <si>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</si>
  <si>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</si>
  <si>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</si>
  <si>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</si>
  <si>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</si>
  <si>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</si>
  <si>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</si>
  <si>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</si>
  <si>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</si>
  <si>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</si>
  <si>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</si>
  <si>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</si>
  <si>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</si>
  <si>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</si>
  <si>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</si>
  <si>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</si>
  <si>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</si>
  <si>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</si>
  <si>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</si>
  <si>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</si>
  <si>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</si>
  <si>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</si>
  <si>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</si>
  <si>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</si>
  <si>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</si>
  <si>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</si>
  <si>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</si>
  <si>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</si>
  <si>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</si>
  <si>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</si>
  <si>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</si>
  <si>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</si>
  <si>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</si>
  <si>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</si>
  <si>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</si>
  <si>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</si>
  <si>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</si>
  <si>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</si>
  <si>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</si>
  <si>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</si>
  <si>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</si>
  <si>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</si>
  <si>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</si>
  <si>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</si>
  <si>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</si>
  <si>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</si>
  <si>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</si>
  <si>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</si>
  <si>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</si>
  <si>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</si>
  <si>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</si>
  <si>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</si>
  <si>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</si>
  <si>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</si>
  <si>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</si>
  <si>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</si>
  <si>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</si>
  <si>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</si>
  <si>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</si>
  <si>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</si>
  <si>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</si>
  <si>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</si>
  <si>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</si>
  <si>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</si>
  <si>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</si>
  <si>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</si>
  <si>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</si>
  <si>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</si>
  <si>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</si>
  <si>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</si>
  <si>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</si>
  <si>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</si>
  <si>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</si>
  <si>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</si>
  <si>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</si>
  <si>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</si>
  <si>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</si>
  <si>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</si>
  <si>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</si>
  <si>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</si>
  <si>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</si>
  <si>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</si>
  <si>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</si>
  <si>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</si>
  <si>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</si>
  <si>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</si>
  <si>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</si>
  <si>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</si>
  <si>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</si>
  <si>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</si>
  <si>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</si>
  <si>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</si>
  <si>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</si>
  <si>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</si>
  <si>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</si>
  <si>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</si>
  <si>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</si>
  <si>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</si>
  <si>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</si>
  <si>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</si>
  <si>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</si>
  <si>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</si>
  <si>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</si>
  <si>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</si>
  <si>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</si>
  <si>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</si>
  <si>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</si>
  <si>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</si>
  <si>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</si>
  <si>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</si>
  <si>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</si>
  <si>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</si>
  <si>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</si>
  <si>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</si>
  <si>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</si>
  <si>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</si>
  <si>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</si>
  <si>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</si>
  <si>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</si>
  <si>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</si>
  <si>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</si>
  <si>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</si>
  <si>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</si>
  <si>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</si>
  <si>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</si>
  <si>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</si>
  <si>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</si>
  <si>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</si>
  <si>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</si>
  <si>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</si>
  <si>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</si>
  <si>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</si>
  <si>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</si>
  <si>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</si>
  <si>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</si>
  <si>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</si>
  <si>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</si>
  <si>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</si>
  <si>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</si>
  <si>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</si>
  <si>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</si>
  <si>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</si>
  <si>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</si>
  <si>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</si>
  <si>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</si>
  <si>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</si>
  <si>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</si>
  <si>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</si>
  <si>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</si>
  <si>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</si>
  <si>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</si>
  <si>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</si>
  <si>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</si>
  <si>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</si>
  <si>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</si>
  <si>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</si>
  <si>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Proyecciones y la razón de semejanza</t>
  </si>
  <si>
    <t>Diana Velasquez</t>
  </si>
  <si>
    <t>Descripcion en la columna observaciones</t>
  </si>
  <si>
    <t>Ilustración</t>
  </si>
  <si>
    <t>Se muestra un triángulo de vértices ABC y lados 3,b y 5. y su proyección un triángulo más pequeño de vértices A'B'C' y de lados 1,5, 2 y c. Los triángulos deben ser triángulos rectángulos.</t>
  </si>
  <si>
    <t>Dos rectángulos en una proyección. El grande tiene el lado superior igual a 6 m. El rectángulo menor tiene lados 3 m y 2 m  (en la imagen aparece 1/2, se debe cambiar).</t>
  </si>
  <si>
    <t>La idea es una proyección como se muestra a la izquierda, pero con los triángulos en la imagen de la derecha. Con las medidas indicadas</t>
  </si>
  <si>
    <t>Proyección de un cuadrilátero como enb la imagen de referencia.</t>
  </si>
  <si>
    <t>La figura proyectada tiene en la medida de sus lados los valores: 2, 3, 6 y 4, la figura inicial tiene en sus lados correspondientes los valores1,z,y,x. Como se muestra en la imagen de referencia.</t>
  </si>
  <si>
    <t>Dos figuras semejantes y varios puntos indicados en la figura de referencia, se deben mantener las posiciones relativas de los puntos y las figuras.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</si>
</sst>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42333</xdr:colOff>
      <xdr:row>9</xdr:row>
      <xdr:rowOff>10584</xdr:rowOff>
    </xdr:from>
    <xdr:to>
      <xdr:col>9</xdr:col>
      <xdr:colOff>2540001</xdr:colOff>
      <xdr:row>10</xdr:row>
      <xdr:rowOff>4826</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42458" y="2153709"/>
          <a:ext cx="2497668" cy="1883367"/>
        </a:xfrm>
        <a:prstGeom prst="rect">
          <a:avLst/>
        </a:prstGeom>
      </xdr:spPr>
    </xdr:pic>
    <xdr:clientData/>
  </xdr:twoCellAnchor>
  <xdr:twoCellAnchor editAs="oneCell">
    <xdr:from>
      <xdr:col>9</xdr:col>
      <xdr:colOff>80676</xdr:colOff>
      <xdr:row>10</xdr:row>
      <xdr:rowOff>68035</xdr:rowOff>
    </xdr:from>
    <xdr:to>
      <xdr:col>9</xdr:col>
      <xdr:colOff>2635250</xdr:colOff>
      <xdr:row>10</xdr:row>
      <xdr:rowOff>2045436</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80801" y="4100285"/>
          <a:ext cx="2554574" cy="1977401"/>
        </a:xfrm>
        <a:prstGeom prst="rect">
          <a:avLst/>
        </a:prstGeom>
      </xdr:spPr>
    </xdr:pic>
    <xdr:clientData/>
  </xdr:twoCellAnchor>
  <xdr:twoCellAnchor editAs="oneCell">
    <xdr:from>
      <xdr:col>9</xdr:col>
      <xdr:colOff>301625</xdr:colOff>
      <xdr:row>11</xdr:row>
      <xdr:rowOff>174625</xdr:rowOff>
    </xdr:from>
    <xdr:to>
      <xdr:col>9</xdr:col>
      <xdr:colOff>2505376</xdr:colOff>
      <xdr:row>11</xdr:row>
      <xdr:rowOff>1841032</xdr:rowOff>
    </xdr:to>
    <xdr:pic>
      <xdr:nvPicPr>
        <xdr:cNvPr id="4" name="Imagen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01750" y="6318250"/>
          <a:ext cx="2203751" cy="1666407"/>
        </a:xfrm>
        <a:prstGeom prst="rect">
          <a:avLst/>
        </a:prstGeom>
      </xdr:spPr>
    </xdr:pic>
    <xdr:clientData/>
  </xdr:twoCellAnchor>
  <xdr:twoCellAnchor editAs="oneCell">
    <xdr:from>
      <xdr:col>9</xdr:col>
      <xdr:colOff>68037</xdr:colOff>
      <xdr:row>12</xdr:row>
      <xdr:rowOff>40821</xdr:rowOff>
    </xdr:from>
    <xdr:to>
      <xdr:col>10</xdr:col>
      <xdr:colOff>15875</xdr:colOff>
      <xdr:row>12</xdr:row>
      <xdr:rowOff>2525653</xdr:rowOff>
    </xdr:to>
    <xdr:pic>
      <xdr:nvPicPr>
        <xdr:cNvPr id="5" name="Imagen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68162" y="8121196"/>
          <a:ext cx="2598963" cy="2484832"/>
        </a:xfrm>
        <a:prstGeom prst="rect">
          <a:avLst/>
        </a:prstGeom>
      </xdr:spPr>
    </xdr:pic>
    <xdr:clientData/>
  </xdr:twoCellAnchor>
  <xdr:twoCellAnchor editAs="oneCell">
    <xdr:from>
      <xdr:col>9</xdr:col>
      <xdr:colOff>31750</xdr:colOff>
      <xdr:row>13</xdr:row>
      <xdr:rowOff>492124</xdr:rowOff>
    </xdr:from>
    <xdr:to>
      <xdr:col>9</xdr:col>
      <xdr:colOff>2512071</xdr:colOff>
      <xdr:row>13</xdr:row>
      <xdr:rowOff>1740311</xdr:rowOff>
    </xdr:to>
    <xdr:pic>
      <xdr:nvPicPr>
        <xdr:cNvPr id="6" name="Imagen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31875" y="11128374"/>
          <a:ext cx="2480321" cy="1248187"/>
        </a:xfrm>
        <a:prstGeom prst="rect">
          <a:avLst/>
        </a:prstGeom>
      </xdr:spPr>
    </xdr:pic>
    <xdr:clientData/>
  </xdr:twoCellAnchor>
  <xdr:twoCellAnchor editAs="oneCell">
    <xdr:from>
      <xdr:col>15</xdr:col>
      <xdr:colOff>124757</xdr:colOff>
      <xdr:row>11</xdr:row>
      <xdr:rowOff>79376</xdr:rowOff>
    </xdr:from>
    <xdr:to>
      <xdr:col>20</xdr:col>
      <xdr:colOff>280963</xdr:colOff>
      <xdr:row>12</xdr:row>
      <xdr:rowOff>63500</xdr:rowOff>
    </xdr:to>
    <xdr:pic>
      <xdr:nvPicPr>
        <xdr:cNvPr id="7" name="Imagen 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730257" y="6223001"/>
          <a:ext cx="4283706" cy="1920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1367065</xdr:colOff>
      <xdr:row>14</xdr:row>
      <xdr:rowOff>174624</xdr:rowOff>
    </xdr:from>
    <xdr:to>
      <xdr:col>9</xdr:col>
      <xdr:colOff>2533649</xdr:colOff>
      <xdr:row>18</xdr:row>
      <xdr:rowOff>92074</xdr:rowOff>
    </xdr:to>
    <xdr:pic>
      <xdr:nvPicPr>
        <xdr:cNvPr id="8" name="Imagen 7"/>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336565" y="12858749"/>
          <a:ext cx="4897209" cy="253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60" zoomScaleNormal="60" zoomScalePageLayoutView="140" workbookViewId="0">
      <pane ySplit="9" topLeftCell="A13" activePane="bottomLeft" state="frozen"/>
      <selection pane="bottomLeft" activeCell="D14" sqref="D14:E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154</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42337</v>
      </c>
      <c r="G3" s="81"/>
      <c r="H3" s="58"/>
      <c r="I3" s="38"/>
      <c r="J3" s="14"/>
      <c r="L3" s="2" t="s">
        <v>155</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49.25" customHeight="1" x14ac:dyDescent="0.25">
      <c r="A10" s="12" t="str">
        <f>IF(OR(B10&lt;&gt;"",J10&lt;&gt;""),"IMG01","")</f>
        <v>IMG01</v>
      </c>
      <c r="B10" s="62" t="s">
        <v>190</v>
      </c>
      <c r="C10" s="20" t="str">
        <f t="shared" ref="C10:C41" si="0">IF(OR(B10&lt;&gt;"",J10&lt;&gt;""),IF($G$4="Recurso",CONCATENATE($G$4," ",$G$5),$G$4),"")</f>
        <v>Recurso M5A</v>
      </c>
      <c r="D10" s="63" t="s">
        <v>191</v>
      </c>
      <c r="E10" s="63" t="s">
        <v>156</v>
      </c>
      <c r="F10" s="13" t="str">
        <f t="shared" ref="F10" ca="1" si="1">IF(OR(B10&lt;&gt;"",J10&lt;&gt;""),CONCATENATE($C$7,"_",$A10,IF($G$4="Cuaderno de Estudio","_small",CONCATENATE(IF(I10="","","n"),IF(LEFT($G$5,1)="F",".jpg",".png")))),"")</f>
        <v>CN_08_01_REC10_IMG01n.png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CN_08_01_REC10_IMG01a.png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66.5" customHeight="1" x14ac:dyDescent="0.25">
      <c r="A11" s="12" t="str">
        <f t="shared" ref="A11:A18" si="3">IF(OR(B11&lt;&gt;"",J11&lt;&gt;""),CONCATENATE(LEFT(A10,3),IF(MID(A10,4,2)+1&lt;10,CONCATENATE("0",MID(A10,4,2)+1))),"")</f>
        <v>IMG02</v>
      </c>
      <c r="B11" s="62" t="s">
        <v>190</v>
      </c>
      <c r="C11" s="20" t="str">
        <f t="shared" si="0"/>
        <v>Recurso M5A</v>
      </c>
      <c r="D11" s="63" t="s">
        <v>191</v>
      </c>
      <c r="E11" s="63" t="s">
        <v>156</v>
      </c>
      <c r="F11" s="13" t="str">
        <f t="shared" ref="F11:F74" ca="1" si="4">IF(OR(B11&lt;&gt;"",J11&lt;&gt;""),CONCATENATE($C$7,"_",$A11,IF($G$4="Cuaderno de Estudio","_small",CONCATENATE(IF(I11="","","n"),IF(LEFT($G$5,1)="F",".jpg",".png")))),"")</f>
        <v>CN_08_01_REC10_IMG02n.png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CN_08_01_REC10_IMG02a.png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193</v>
      </c>
      <c r="O11" s="2" t="str">
        <f>'Definición técnica de imagenes'!A13</f>
        <v>M101</v>
      </c>
    </row>
    <row r="12" spans="1:16" s="11" customFormat="1" ht="153" customHeight="1" x14ac:dyDescent="0.25">
      <c r="A12" s="12" t="str">
        <f t="shared" si="3"/>
        <v>IMG03</v>
      </c>
      <c r="B12" s="62" t="s">
        <v>190</v>
      </c>
      <c r="C12" s="20" t="str">
        <f t="shared" si="0"/>
        <v>Recurso M5A</v>
      </c>
      <c r="D12" s="63" t="s">
        <v>191</v>
      </c>
      <c r="E12" s="63" t="s">
        <v>156</v>
      </c>
      <c r="F12" s="13" t="str">
        <f t="shared" ca="1" si="4"/>
        <v>CN_08_01_REC10_IMG03n.png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CN_08_01_REC10_IMG03a.png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194</v>
      </c>
      <c r="O12" s="2" t="str">
        <f>'Definición técnica de imagenes'!A18</f>
        <v>Diaporama F1</v>
      </c>
    </row>
    <row r="13" spans="1:16" s="11" customFormat="1" ht="201" customHeight="1" x14ac:dyDescent="0.25">
      <c r="A13" s="12" t="str">
        <f t="shared" si="3"/>
        <v>IMG04</v>
      </c>
      <c r="B13" s="62" t="s">
        <v>190</v>
      </c>
      <c r="C13" s="20" t="str">
        <f t="shared" si="0"/>
        <v>Recurso M5A</v>
      </c>
      <c r="D13" s="63" t="s">
        <v>191</v>
      </c>
      <c r="E13" s="63" t="s">
        <v>156</v>
      </c>
      <c r="F13" s="13" t="str">
        <f t="shared" ca="1" si="4"/>
        <v>CN_08_01_REC10_IMG04n.png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CN_08_01_REC10_IMG04a.png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195</v>
      </c>
      <c r="O13" s="2" t="str">
        <f>'Definición técnica de imagenes'!A19</f>
        <v>F4</v>
      </c>
    </row>
    <row r="14" spans="1:16" s="11" customFormat="1" ht="161.25" customHeight="1" x14ac:dyDescent="0.25">
      <c r="A14" s="12" t="str">
        <f t="shared" si="3"/>
        <v>IMG05</v>
      </c>
      <c r="B14" s="62" t="s">
        <v>190</v>
      </c>
      <c r="C14" s="20" t="str">
        <f t="shared" si="0"/>
        <v>Recurso M5A</v>
      </c>
      <c r="D14" s="63" t="s">
        <v>191</v>
      </c>
      <c r="E14" s="63" t="s">
        <v>156</v>
      </c>
      <c r="F14" s="13" t="str">
        <f t="shared" ca="1" si="4"/>
        <v>CN_08_01_REC10_IMG05n.png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CN_08_01_REC10_IMG05a.png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196</v>
      </c>
      <c r="O14" s="2" t="str">
        <f>'Definición técnica de imagenes'!A22</f>
        <v>F6</v>
      </c>
    </row>
    <row r="15" spans="1:16" s="11" customFormat="1" ht="165" customHeight="1" x14ac:dyDescent="0.25">
      <c r="A15" s="12" t="str">
        <f t="shared" si="3"/>
        <v>IMG06</v>
      </c>
      <c r="B15" s="62" t="s">
        <v>190</v>
      </c>
      <c r="C15" s="20" t="str">
        <f t="shared" si="0"/>
        <v>Recurso M5A</v>
      </c>
      <c r="D15" s="63" t="s">
        <v>191</v>
      </c>
      <c r="E15" s="63" t="s">
        <v>156</v>
      </c>
      <c r="F15" s="13" t="str">
        <f t="shared" ca="1" si="4"/>
        <v>CN_08_01_REC10_IMG06n.png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CN_08_01_REC10_IMG06a.png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197</v>
      </c>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150</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3"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7" customFormat="1" ht="14.65" customHeight="1" x14ac:dyDescent="0.25">
      <c r="A15" s="75" t="s">
        <v>96</v>
      </c>
      <c r="B15" s="75"/>
      <c r="C15" s="75" t="s">
        <v>97</v>
      </c>
      <c r="D15" s="76" t="s">
        <v>98</v>
      </c>
      <c r="E15" s="75" t="s">
        <v>93</v>
      </c>
      <c r="F15" s="75" t="s">
        <v>117</v>
      </c>
      <c r="G15" s="75"/>
      <c r="H15" s="76" t="s">
        <v>123</v>
      </c>
      <c r="I15" s="75"/>
      <c r="J15" s="77"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2"/>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2"/>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2015-12-17T20:11:05Z</dcterms:modified>
</cp:coreProperties>
</file>