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A11" i="1"/>
  <c r="A12" i="1"/>
  <c r="A13" i="1"/>
  <c r="A14" i="1"/>
  <c r="A15" i="1"/>
  <c r="A16" i="1"/>
  <c r="A17" i="1"/>
  <c r="F17" i="1"/>
  <c r="G17" i="1"/>
  <c r="H17"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<sst xmlns="http://schemas.openxmlformats.org/spreadsheetml/2006/main" count="387" uniqueCount="197">
  <si>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</si>
  <si>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</si>
  <si>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</si>
  <si>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</si>
  <si>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</si>
  <si>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</si>
  <si>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</si>
  <si>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</si>
  <si>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</si>
  <si>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</si>
  <si>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</si>
  <si>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</si>
  <si>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</si>
  <si>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</si>
  <si>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</si>
  <si>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</si>
  <si>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</si>
  <si>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</si>
  <si>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</si>
  <si>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</si>
  <si>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</si>
  <si>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</si>
  <si>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</si>
  <si>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</si>
  <si>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</si>
  <si>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</si>
  <si>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</si>
  <si>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</si>
  <si>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</si>
  <si>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</si>
  <si>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</si>
  <si>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</si>
  <si>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</si>
  <si>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</si>
  <si>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</si>
  <si>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</si>
  <si>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</si>
  <si>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</si>
  <si>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</si>
  <si>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</si>
  <si>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</si>
  <si>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</si>
  <si>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</si>
  <si>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</si>
  <si>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</si>
  <si>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</si>
  <si>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</si>
  <si>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</si>
  <si>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</si>
  <si>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</si>
  <si>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</si>
  <si>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</si>
  <si>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</si>
  <si>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</si>
  <si>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</si>
  <si>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</si>
  <si>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</si>
  <si>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</si>
  <si>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</si>
  <si>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</si>
  <si>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</si>
  <si>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</si>
  <si>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</si>
  <si>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</si>
  <si>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</si>
  <si>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</si>
  <si>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</si>
  <si>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</si>
  <si>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</si>
  <si>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</si>
  <si>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</si>
  <si>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</si>
  <si>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</si>
  <si>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</si>
  <si>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</si>
  <si>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</si>
  <si>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</si>
  <si>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</si>
  <si>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</si>
  <si>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</si>
  <si>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</si>
  <si>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</si>
  <si>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</si>
  <si>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</si>
  <si>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</si>
  <si>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</si>
  <si>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</si>
  <si>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</si>
  <si>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</si>
  <si>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</si>
  <si>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</si>
  <si>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</si>
  <si>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</si>
  <si>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</si>
  <si>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</si>
  <si>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</si>
  <si>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</si>
  <si>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</si>
  <si>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</si>
  <si>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</si>
  <si>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</si>
  <si>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</si>
  <si>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</si>
  <si>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</si>
  <si>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</si>
  <si>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</si>
  <si>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</si>
  <si>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</si>
  <si>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</si>
  <si>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</si>
  <si>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</si>
  <si>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</si>
  <si>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</si>
  <si>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</si>
  <si>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</si>
  <si>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</si>
  <si>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</si>
  <si>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</si>
  <si>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</si>
  <si>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</si>
  <si>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</si>
  <si>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</si>
  <si>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</si>
  <si>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</si>
  <si>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</si>
  <si>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</si>
  <si>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</si>
  <si>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</si>
  <si>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</si>
  <si>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</si>
  <si>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</si>
  <si>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</si>
  <si>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</si>
  <si>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</si>
  <si>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</si>
  <si>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</si>
  <si>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</si>
  <si>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</si>
  <si>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</si>
  <si>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</si>
  <si>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</si>
  <si>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</si>
  <si>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</si>
  <si>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</si>
  <si>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</si>
  <si>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</si>
  <si>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</si>
  <si>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</si>
  <si>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</si>
  <si>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</si>
  <si>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</si>
  <si>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</si>
  <si>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</si>
  <si>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</si>
  <si>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</si>
  <si>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</si>
  <si>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</si>
  <si>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</si>
  <si>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</si>
  <si>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</si>
  <si>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</si>
  <si>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</si>
  <si>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</si>
  <si>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</si>
  <si>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</si>
  <si>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</si>
  <si>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</si>
  <si>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</si>
  <si>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</si>
  <si>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</si>
  <si>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</si>
  <si>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</si>
  <si>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</si>
  <si>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</si>
  <si>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</si>
  <si>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</si>
  <si>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</si>
  <si>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</si>
  <si>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</si>
  <si>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</si>
  <si>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</si>
  <si>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</si>
  <si>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</si>
  <si>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</si>
  <si>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</si>
  <si>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</si>
  <si>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</si>
  <si>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Descripción en observaciones</t>
  </si>
  <si>
    <t>Ilustración</t>
  </si>
  <si>
    <t>Imagen de una figura construida mediante proyección.</t>
  </si>
  <si>
    <t>mostrar dos trapecios semejantes conservando las medidas de los lados mostradas en la imagen.</t>
  </si>
  <si>
    <t>La semejanza</t>
  </si>
  <si>
    <t>Imagen como en la figura de referencia, incluirla en un plano cartesiano.</t>
  </si>
  <si>
    <t>Dos fotografías de la misma imagen, una grande a izquierda y una pequeña a derecha.</t>
  </si>
  <si>
    <t>Triángulo sobre un plano cartesiano como se muestra en la figura de referencia</t>
  </si>
  <si>
    <t>MA_07_12_REC250</t>
  </si>
  <si>
    <t>Dos hexágonos como en la figura de referencia, dentro de un plano cartesiano.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</si>
</sst>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105832</xdr:colOff>
      <xdr:row>9</xdr:row>
      <xdr:rowOff>63502</xdr:rowOff>
    </xdr:from>
    <xdr:to>
      <xdr:col>9</xdr:col>
      <xdr:colOff>2508249</xdr:colOff>
      <xdr:row>9</xdr:row>
      <xdr:rowOff>1543848</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49" y="2211919"/>
          <a:ext cx="2402417" cy="1480346"/>
        </a:xfrm>
        <a:prstGeom prst="rect">
          <a:avLst/>
        </a:prstGeom>
      </xdr:spPr>
    </xdr:pic>
    <xdr:clientData/>
  </xdr:twoCellAnchor>
  <xdr:twoCellAnchor editAs="oneCell">
    <xdr:from>
      <xdr:col>9</xdr:col>
      <xdr:colOff>643273</xdr:colOff>
      <xdr:row>10</xdr:row>
      <xdr:rowOff>75596</xdr:rowOff>
    </xdr:from>
    <xdr:to>
      <xdr:col>9</xdr:col>
      <xdr:colOff>2038383</xdr:colOff>
      <xdr:row>10</xdr:row>
      <xdr:rowOff>1253084</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359273" y="3763132"/>
          <a:ext cx="1395110" cy="1177488"/>
        </a:xfrm>
        <a:prstGeom prst="rect">
          <a:avLst/>
        </a:prstGeom>
      </xdr:spPr>
    </xdr:pic>
    <xdr:clientData/>
  </xdr:twoCellAnchor>
  <xdr:twoCellAnchor editAs="oneCell">
    <xdr:from>
      <xdr:col>9</xdr:col>
      <xdr:colOff>264583</xdr:colOff>
      <xdr:row>10</xdr:row>
      <xdr:rowOff>1226042</xdr:rowOff>
    </xdr:from>
    <xdr:to>
      <xdr:col>9</xdr:col>
      <xdr:colOff>2235929</xdr:colOff>
      <xdr:row>11</xdr:row>
      <xdr:rowOff>1370008</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970000" y="4940792"/>
          <a:ext cx="1971346" cy="1424549"/>
        </a:xfrm>
        <a:prstGeom prst="rect">
          <a:avLst/>
        </a:prstGeom>
      </xdr:spPr>
    </xdr:pic>
    <xdr:clientData/>
  </xdr:twoCellAnchor>
  <xdr:twoCellAnchor editAs="oneCell">
    <xdr:from>
      <xdr:col>9</xdr:col>
      <xdr:colOff>499157</xdr:colOff>
      <xdr:row>12</xdr:row>
      <xdr:rowOff>73226</xdr:rowOff>
    </xdr:from>
    <xdr:to>
      <xdr:col>9</xdr:col>
      <xdr:colOff>2176523</xdr:colOff>
      <xdr:row>12</xdr:row>
      <xdr:rowOff>1291168</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204574" y="6550226"/>
          <a:ext cx="1677366" cy="1217942"/>
        </a:xfrm>
        <a:prstGeom prst="rect">
          <a:avLst/>
        </a:prstGeom>
      </xdr:spPr>
    </xdr:pic>
    <xdr:clientData/>
  </xdr:twoCellAnchor>
  <xdr:twoCellAnchor editAs="oneCell">
    <xdr:from>
      <xdr:col>9</xdr:col>
      <xdr:colOff>29303</xdr:colOff>
      <xdr:row>13</xdr:row>
      <xdr:rowOff>21166</xdr:rowOff>
    </xdr:from>
    <xdr:to>
      <xdr:col>9</xdr:col>
      <xdr:colOff>2557235</xdr:colOff>
      <xdr:row>13</xdr:row>
      <xdr:rowOff>1665378</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745303" y="7790845"/>
          <a:ext cx="2527932" cy="1644212"/>
        </a:xfrm>
        <a:prstGeom prst="rect">
          <a:avLst/>
        </a:prstGeom>
      </xdr:spPr>
    </xdr:pic>
    <xdr:clientData/>
  </xdr:twoCellAnchor>
  <xdr:twoCellAnchor editAs="oneCell">
    <xdr:from>
      <xdr:col>9</xdr:col>
      <xdr:colOff>7559</xdr:colOff>
      <xdr:row>14</xdr:row>
      <xdr:rowOff>330002</xdr:rowOff>
    </xdr:from>
    <xdr:to>
      <xdr:col>9</xdr:col>
      <xdr:colOff>2632227</xdr:colOff>
      <xdr:row>14</xdr:row>
      <xdr:rowOff>1903630</xdr:rowOff>
    </xdr:to>
    <xdr:pic>
      <xdr:nvPicPr>
        <xdr:cNvPr id="8" name="Imagen 7"/>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723559" y="9814181"/>
          <a:ext cx="2624668" cy="15736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0" zoomScaleNormal="70" zoomScalePageLayoutView="140" workbookViewId="0">
      <pane ySplit="9" topLeftCell="A14" activePane="bottomLeft" state="frozen"/>
      <selection pane="bottomLeft" activeCell="K15" sqref="K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191</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195</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23" customHeight="1" x14ac:dyDescent="0.25">
      <c r="A10" s="12" t="str">
        <f>IF(OR(B10&lt;&gt;"",J10&lt;&gt;""),"IMG01","")</f>
        <v>IMG01</v>
      </c>
      <c r="B10" s="62" t="s">
        <v>187</v>
      </c>
      <c r="C10" s="20" t="str">
        <f t="shared" ref="C10:C41" si="0">IF(OR(B10&lt;&gt;"",J10&lt;&gt;""),IF($G$4="Recurso",CONCATENATE($G$4," ",$G$5),$G$4),"")</f>
        <v>Recurso M101</v>
      </c>
      <c r="D10" s="63" t="s">
        <v>188</v>
      </c>
      <c r="E10" s="63" t="s">
        <v>155</v>
      </c>
      <c r="F10" s="13" t="str">
        <f t="shared" ref="F10" ca="1" si="1">IF(OR(B10&lt;&gt;"",J10&lt;&gt;""),CONCATENATE($C$7,"_",$A10,IF($G$4="Cuaderno de Estudio","_small",CONCATENATE(IF(I10="","","n"),IF(LEFT($G$5,1)="F",".jpg",".png")))),"")</f>
        <v>MA_07_12_REC250_IMG01n.png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MA_07_12_REC250_IMG01a.png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189</v>
      </c>
      <c r="O10" s="2" t="str">
        <f>'Definición técnica de imagenes'!A12</f>
        <v>M12D</v>
      </c>
    </row>
    <row r="11" spans="1:16" s="11" customFormat="1" ht="100.5" customHeight="1" x14ac:dyDescent="0.25">
      <c r="A11" s="12" t="str">
        <f t="shared" ref="A11:A18" si="3">IF(OR(B11&lt;&gt;"",J11&lt;&gt;""),CONCATENATE(LEFT(A10,3),IF(MID(A10,4,2)+1&lt;10,CONCATENATE("0",MID(A10,4,2)+1))),"")</f>
        <v>IMG02</v>
      </c>
      <c r="B11" s="62" t="s">
        <v>187</v>
      </c>
      <c r="C11" s="20" t="str">
        <f t="shared" si="0"/>
        <v>Recurso M101</v>
      </c>
      <c r="D11" s="63" t="s">
        <v>188</v>
      </c>
      <c r="E11" s="63" t="s">
        <v>155</v>
      </c>
      <c r="F11" s="13" t="str">
        <f t="shared" ref="F11:F74" ca="1" si="4">IF(OR(B11&lt;&gt;"",J11&lt;&gt;""),CONCATENATE($C$7,"_",$A11,IF($G$4="Cuaderno de Estudio","_small",CONCATENATE(IF(I11="","","n"),IF(LEFT($G$5,1)="F",".jpg",".png")))),"")</f>
        <v>MA_07_12_REC250_IMG02n.png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MA_07_12_REC250_IMG02a.png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192</v>
      </c>
      <c r="O11" s="2" t="str">
        <f>'Definición técnica de imagenes'!A13</f>
        <v>M101</v>
      </c>
    </row>
    <row r="12" spans="1:16" s="11" customFormat="1" ht="117" customHeight="1" x14ac:dyDescent="0.25">
      <c r="A12" s="12" t="str">
        <f t="shared" si="3"/>
        <v>IMG03</v>
      </c>
      <c r="B12" s="62" t="s">
        <v>187</v>
      </c>
      <c r="C12" s="20" t="str">
        <f t="shared" si="0"/>
        <v>Recurso M101</v>
      </c>
      <c r="D12" s="63" t="s">
        <v>188</v>
      </c>
      <c r="E12" s="63" t="s">
        <v>155</v>
      </c>
      <c r="F12" s="13" t="str">
        <f t="shared" ca="1" si="4"/>
        <v>MA_07_12_REC250_IMG03n.png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MA_07_12_REC250_IMG03a.png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193</v>
      </c>
      <c r="O12" s="2" t="str">
        <f>'Definición técnica de imagenes'!A18</f>
        <v>Diaporama F1</v>
      </c>
    </row>
    <row r="13" spans="1:16" s="11" customFormat="1" ht="104.25" customHeight="1" x14ac:dyDescent="0.25">
      <c r="A13" s="12" t="str">
        <f t="shared" si="3"/>
        <v>IMG04</v>
      </c>
      <c r="B13" s="62" t="s">
        <v>187</v>
      </c>
      <c r="C13" s="20" t="str">
        <f t="shared" si="0"/>
        <v>Recurso M101</v>
      </c>
      <c r="D13" s="63" t="s">
        <v>188</v>
      </c>
      <c r="E13" s="63" t="s">
        <v>155</v>
      </c>
      <c r="F13" s="13" t="str">
        <f t="shared" ca="1" si="4"/>
        <v>MA_07_12_REC250_IMG04n.png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MA_07_12_REC250_IMG04a.png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194</v>
      </c>
      <c r="O13" s="2" t="str">
        <f>'Definición técnica de imagenes'!A19</f>
        <v>F4</v>
      </c>
    </row>
    <row r="14" spans="1:16" s="11" customFormat="1" ht="135" customHeight="1" x14ac:dyDescent="0.25">
      <c r="A14" s="12" t="str">
        <f t="shared" si="3"/>
        <v>IMG05</v>
      </c>
      <c r="B14" s="62" t="s">
        <v>187</v>
      </c>
      <c r="C14" s="20" t="str">
        <f t="shared" si="0"/>
        <v>Recurso M101</v>
      </c>
      <c r="D14" s="63" t="s">
        <v>188</v>
      </c>
      <c r="E14" s="63" t="s">
        <v>155</v>
      </c>
      <c r="F14" s="13" t="str">
        <f t="shared" ca="1" si="4"/>
        <v>MA_07_12_REC250_IMG05n.png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MA_07_12_REC250_IMG05a.png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196</v>
      </c>
      <c r="O14" s="2" t="str">
        <f>'Definición técnica de imagenes'!A22</f>
        <v>F6</v>
      </c>
    </row>
    <row r="15" spans="1:16" s="11" customFormat="1" ht="184.5" customHeight="1" x14ac:dyDescent="0.25">
      <c r="A15" s="12" t="str">
        <f t="shared" si="3"/>
        <v>IMG06</v>
      </c>
      <c r="B15" s="62" t="s">
        <v>187</v>
      </c>
      <c r="C15" s="20" t="str">
        <f t="shared" si="0"/>
        <v>Recurso M101</v>
      </c>
      <c r="D15" s="63" t="s">
        <v>188</v>
      </c>
      <c r="E15" s="63" t="s">
        <v>155</v>
      </c>
      <c r="F15" s="13" t="str">
        <f t="shared" ca="1" si="4"/>
        <v>MA_07_12_REC250_IMG06n.png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MA_07_12_REC250_IMG06a.png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t="s">
        <v>190</v>
      </c>
      <c r="O15" s="2" t="str">
        <f>'Definición técnica de imagenes'!A24</f>
        <v>F6B</v>
      </c>
    </row>
    <row r="16" spans="1:16" s="11" customFormat="1" ht="17.25"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2015-12-17T23:50:58Z</dcterms:modified>
</cp:coreProperties>
</file>