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rge\Desktop\Tema 9-9\Solicitudes gráfica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F11" i="1" l="1"/>
  <c r="G11" i="1" s="1"/>
  <c r="H10" i="1"/>
  <c r="A13" i="1"/>
  <c r="F13" i="1" s="1"/>
  <c r="G13" i="1" s="1"/>
  <c r="F10" i="1"/>
  <c r="G10" i="1" s="1"/>
  <c r="A14" i="1" l="1"/>
  <c r="F14" i="1" l="1"/>
  <c r="G14" i="1" s="1"/>
  <c r="H14" i="1"/>
  <c r="A15" i="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<sst xmlns="http://schemas.openxmlformats.org/spreadsheetml/2006/main" count="383" uniqueCount="192">
  <si>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</si>
  <si>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</si>
  <si>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</si>
  <si>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</si>
  <si>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</si>
  <si>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</si>
  <si>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</si>
  <si>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</si>
  <si>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</si>
  <si>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</si>
  <si>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</si>
  <si>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</si>
  <si>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</si>
  <si>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</si>
  <si>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</si>
  <si>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</si>
  <si>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</si>
  <si>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</si>
  <si>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</si>
  <si>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</si>
  <si>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</si>
  <si>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</si>
  <si>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</si>
  <si>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</si>
  <si>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</si>
  <si>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</si>
  <si>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</si>
  <si>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</si>
  <si>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</si>
  <si>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</si>
  <si>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</si>
  <si>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</si>
  <si>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</si>
  <si>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</si>
  <si>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</si>
  <si>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</si>
  <si>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</si>
  <si>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</si>
  <si>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</si>
  <si>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</si>
  <si>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</si>
  <si>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</si>
  <si>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</si>
  <si>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</si>
  <si>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</si>
  <si>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</si>
  <si>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</si>
  <si>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</si>
  <si>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</si>
  <si>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</si>
  <si>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</si>
  <si>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</si>
  <si>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</si>
  <si>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</si>
  <si>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</si>
  <si>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</si>
  <si>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</si>
  <si>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</si>
  <si>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</si>
  <si>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</si>
  <si>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</si>
  <si>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</si>
  <si>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</si>
  <si>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</si>
  <si>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</si>
  <si>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</si>
  <si>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</si>
  <si>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</si>
  <si>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</si>
  <si>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</si>
  <si>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</si>
  <si>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</si>
  <si>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</si>
  <si>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</si>
  <si>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</si>
  <si>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</si>
  <si>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</si>
  <si>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</si>
  <si>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</si>
  <si>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</si>
  <si>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</si>
  <si>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</si>
  <si>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</si>
  <si>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</si>
  <si>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</si>
  <si>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</si>
  <si>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</si>
  <si>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</si>
  <si>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</si>
  <si>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</si>
  <si>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</si>
  <si>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</si>
  <si>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</si>
  <si>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</si>
  <si>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</si>
  <si>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</si>
  <si>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</si>
  <si>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</si>
  <si>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</si>
  <si>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</si>
  <si>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</si>
  <si>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</si>
  <si>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</si>
  <si>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</si>
  <si>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</si>
  <si>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</si>
  <si>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</si>
  <si>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</si>
  <si>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</si>
  <si>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</si>
  <si>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</si>
  <si>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</si>
  <si>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</si>
  <si>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</si>
  <si>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</si>
  <si>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</si>
  <si>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</si>
  <si>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</si>
  <si>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</si>
  <si>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</si>
  <si>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</si>
  <si>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</si>
  <si>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</si>
  <si>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</si>
  <si>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</si>
  <si>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</si>
  <si>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</si>
  <si>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</si>
  <si>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</si>
  <si>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</si>
  <si>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</si>
  <si>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</si>
  <si>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</si>
  <si>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</si>
  <si>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</si>
  <si>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</si>
  <si>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</si>
  <si>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</si>
  <si>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</si>
  <si>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</si>
  <si>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</si>
  <si>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</si>
  <si>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</si>
  <si>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</si>
  <si>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</si>
  <si>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</si>
  <si>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</si>
  <si>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</si>
  <si>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</si>
  <si>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</si>
  <si>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</si>
  <si>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</si>
  <si>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</si>
  <si>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</si>
  <si>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</si>
  <si>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</si>
  <si>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</si>
  <si>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</si>
  <si>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</si>
  <si>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</si>
  <si>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</si>
  <si>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</si>
  <si>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</si>
  <si>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</si>
  <si>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</si>
  <si>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</si>
  <si>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</si>
  <si>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</si>
  <si>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</si>
  <si>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</si>
  <si>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</si>
  <si>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</si>
  <si>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</si>
  <si>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</si>
  <si>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</si>
  <si>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</si>
  <si>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</si>
  <si>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</si>
  <si>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</si>
  <si>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</si>
  <si>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</si>
  <si>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</si>
  <si>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</si>
  <si>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</si>
  <si>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</si>
  <si>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</si>
  <si>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</si>
  <si>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métodos de razonamiento y la semejanza</t>
  </si>
  <si>
    <t>MA_09_09_REC150</t>
  </si>
  <si>
    <t>ver observaciones</t>
  </si>
  <si>
    <t>Ilustración</t>
  </si>
  <si>
    <t>Ilustración como en la figura de referencia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</si>
</sst>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426238</xdr:colOff>
      <xdr:row>9</xdr:row>
      <xdr:rowOff>321191</xdr:rowOff>
    </xdr:from>
    <xdr:to>
      <xdr:col>15</xdr:col>
      <xdr:colOff>705516</xdr:colOff>
      <xdr:row>9</xdr:row>
      <xdr:rowOff>1773200</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784872" y="2458778"/>
          <a:ext cx="2538696" cy="14520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325858</xdr:colOff>
      <xdr:row>10</xdr:row>
      <xdr:rowOff>254737</xdr:rowOff>
    </xdr:from>
    <xdr:to>
      <xdr:col>15</xdr:col>
      <xdr:colOff>509698</xdr:colOff>
      <xdr:row>10</xdr:row>
      <xdr:rowOff>1708518</xdr:rowOff>
    </xdr:to>
    <xdr:pic>
      <xdr:nvPicPr>
        <xdr:cNvPr id="3" name="Imagen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684492" y="4297324"/>
          <a:ext cx="2443258" cy="14537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131892</xdr:colOff>
      <xdr:row>11</xdr:row>
      <xdr:rowOff>110756</xdr:rowOff>
    </xdr:from>
    <xdr:to>
      <xdr:col>15</xdr:col>
      <xdr:colOff>610709</xdr:colOff>
      <xdr:row>11</xdr:row>
      <xdr:rowOff>1860918</xdr:rowOff>
    </xdr:to>
    <xdr:pic>
      <xdr:nvPicPr>
        <xdr:cNvPr id="4" name="Imagen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490526" y="6058343"/>
          <a:ext cx="2738235" cy="17501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299040</xdr:colOff>
      <xdr:row>12</xdr:row>
      <xdr:rowOff>154152</xdr:rowOff>
    </xdr:from>
    <xdr:to>
      <xdr:col>17</xdr:col>
      <xdr:colOff>65566</xdr:colOff>
      <xdr:row>12</xdr:row>
      <xdr:rowOff>1813515</xdr:rowOff>
    </xdr:to>
    <xdr:pic>
      <xdr:nvPicPr>
        <xdr:cNvPr id="5" name="Imagen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657674" y="8006739"/>
          <a:ext cx="3687282" cy="16593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437559</xdr:colOff>
      <xdr:row>13</xdr:row>
      <xdr:rowOff>166134</xdr:rowOff>
    </xdr:from>
    <xdr:to>
      <xdr:col>15</xdr:col>
      <xdr:colOff>829119</xdr:colOff>
      <xdr:row>13</xdr:row>
      <xdr:rowOff>1852944</xdr:rowOff>
    </xdr:to>
    <xdr:pic>
      <xdr:nvPicPr>
        <xdr:cNvPr id="6" name="Imagen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796193" y="9923721"/>
          <a:ext cx="2650978" cy="16868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1" zoomScale="86" zoomScaleNormal="86" zoomScalePageLayoutView="140" workbookViewId="0">
      <pane ySplit="9" topLeftCell="A13" activePane="bottomLeft" state="frozen"/>
      <selection pane="bottomLeft" activeCell="K14" sqref="K1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50" customHeight="1" x14ac:dyDescent="0.25">
      <c r="A10" s="12" t="str">
        <f>IF(OR(B10&lt;&gt;"",J10&lt;&gt;""),"IMG01","")</f>
        <v>IMG01</v>
      </c>
      <c r="B10" s="62" t="s">
        <v>189</v>
      </c>
      <c r="C10" s="20" t="str">
        <f t="shared" ref="C10:C41" si="0">IF(OR(B10&lt;&gt;"",J10&lt;&gt;""),IF($G$4="Recurso",CONCATENATE($G$4," ",$G$5),$G$4),"")</f>
        <v>Recurso M5A</v>
      </c>
      <c r="D10" s="63" t="s">
        <v>190</v>
      </c>
      <c r="E10" s="63" t="s">
        <v>155</v>
      </c>
      <c r="F10" s="13" t="str">
        <f t="shared" ref="F10" ca="1" si="1">IF(OR(B10&lt;&gt;"",J10&lt;&gt;""),CONCATENATE($C$7,"_",$A10,IF($G$4="Cuaderno de Estudio","_small",CONCATENATE(IF(I10="","","n"),IF(LEFT($G$5,1)="F",".jpg",".png")))),"")</f>
        <v>MA_09_09_REC150_IMG01n.png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MA_09_09_REC150_IMG01a.png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50" customHeight="1" x14ac:dyDescent="0.25">
      <c r="A11" s="12" t="str">
        <f t="shared" ref="A11:A18" si="3">IF(OR(B11&lt;&gt;"",J11&lt;&gt;""),CONCATENATE(LEFT(A10,3),IF(MID(A10,4,2)+1&lt;10,CONCATENATE("0",MID(A10,4,2)+1))),"")</f>
        <v>IMG02</v>
      </c>
      <c r="B11" s="62" t="s">
        <v>189</v>
      </c>
      <c r="C11" s="20" t="str">
        <f t="shared" si="0"/>
        <v>Recurso M5A</v>
      </c>
      <c r="D11" s="63" t="s">
        <v>190</v>
      </c>
      <c r="E11" s="63" t="s">
        <v>155</v>
      </c>
      <c r="F11" s="13" t="str">
        <f t="shared" ref="F11:F74" ca="1" si="4">IF(OR(B11&lt;&gt;"",J11&lt;&gt;""),CONCATENATE($C$7,"_",$A11,IF($G$4="Cuaderno de Estudio","_small",CONCATENATE(IF(I11="","","n"),IF(LEFT($G$5,1)="F",".jpg",".png")))),"")</f>
        <v>MA_09_09_REC150_IMG02n.png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MA_09_09_REC150_IMG02a.png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191</v>
      </c>
      <c r="K11" s="65"/>
      <c r="O11" s="2" t="str">
        <f>'Definición técnica de imagenes'!A13</f>
        <v>M101</v>
      </c>
    </row>
    <row r="12" spans="1:16" s="11" customFormat="1" ht="150" customHeight="1" x14ac:dyDescent="0.25">
      <c r="A12" s="12" t="str">
        <f t="shared" si="3"/>
        <v>IMG03</v>
      </c>
      <c r="B12" s="62" t="s">
        <v>189</v>
      </c>
      <c r="C12" s="20" t="str">
        <f t="shared" si="0"/>
        <v>Recurso M5A</v>
      </c>
      <c r="D12" s="63" t="s">
        <v>190</v>
      </c>
      <c r="E12" s="63" t="s">
        <v>155</v>
      </c>
      <c r="F12" s="13" t="str">
        <f t="shared" ca="1" si="4"/>
        <v>MA_09_09_REC150_IMG03n.png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MA_09_09_REC150_IMG03a.png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191</v>
      </c>
      <c r="K12" s="64"/>
      <c r="O12" s="2" t="str">
        <f>'Definición técnica de imagenes'!A18</f>
        <v>Diaporama F1</v>
      </c>
    </row>
    <row r="13" spans="1:16" s="11" customFormat="1" ht="150" customHeight="1" x14ac:dyDescent="0.25">
      <c r="A13" s="12" t="str">
        <f t="shared" si="3"/>
        <v>IMG04</v>
      </c>
      <c r="B13" s="62" t="s">
        <v>189</v>
      </c>
      <c r="C13" s="20" t="str">
        <f t="shared" si="0"/>
        <v>Recurso M5A</v>
      </c>
      <c r="D13" s="63" t="s">
        <v>190</v>
      </c>
      <c r="E13" s="63" t="s">
        <v>155</v>
      </c>
      <c r="F13" s="13" t="str">
        <f t="shared" ca="1" si="4"/>
        <v>MA_09_09_REC150_IMG04n.png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MA_09_09_REC150_IMG04a.png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191</v>
      </c>
      <c r="K13" s="64"/>
      <c r="O13" s="2" t="str">
        <f>'Definición técnica de imagenes'!A19</f>
        <v>F4</v>
      </c>
    </row>
    <row r="14" spans="1:16" s="11" customFormat="1" ht="150" customHeight="1" x14ac:dyDescent="0.25">
      <c r="A14" s="12" t="str">
        <f t="shared" si="3"/>
        <v>IMG05</v>
      </c>
      <c r="B14" s="62" t="s">
        <v>189</v>
      </c>
      <c r="C14" s="20" t="str">
        <f t="shared" si="0"/>
        <v>Recurso M5A</v>
      </c>
      <c r="D14" s="63" t="s">
        <v>190</v>
      </c>
      <c r="E14" s="63" t="s">
        <v>155</v>
      </c>
      <c r="F14" s="13" t="str">
        <f t="shared" ca="1" si="4"/>
        <v>MA_09_09_REC150_IMG05n.png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MA_09_09_REC150_IMG05a.png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191</v>
      </c>
      <c r="K14" s="64"/>
      <c r="O14" s="2" t="str">
        <f>'Definición técnica de imagenes'!A22</f>
        <v>F6</v>
      </c>
    </row>
    <row r="15" spans="1:16" s="11" customFormat="1" ht="150" customHeigh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50" customHeight="1"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50"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0"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50"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0"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0" customHeigh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0"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0"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0" customHeigh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0"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0"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0"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0"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0"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0"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0"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0"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0"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0"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0"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0"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0"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0"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0"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0" customHeigh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0" customHeigh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0" customHeigh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0" customHeigh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0" customHeigh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0" customHeigh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0" customHeigh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0" customHeigh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0" customHeigh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0" customHeigh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0" customHeigh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0" customHeigh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0" customHeigh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0" customHeigh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0" customHeigh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0" customHeigh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0" customHeigh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0" customHeigh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0" customHeigh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0" customHeigh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0" customHeigh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0" customHeigh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0" customHeigh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0" customHeigh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0" customHeigh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0" customHeigh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0" customHeigh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0" customHeigh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0" customHeigh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0" customHeigh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0" customHeigh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0" customHeigh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0" customHeigh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0" customHeigh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0" customHeigh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0" customHeigh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Alex</cp:lastModifiedBy>
  <dcterms:created xsi:type="dcterms:W3CDTF">2014-07-01T23:43:25Z</dcterms:created>
  <dcterms:modified xsi:type="dcterms:W3CDTF">2016-04-03T20:05:00Z</dcterms:modified>
</cp:coreProperties>
</file>